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35" windowWidth="15075" windowHeight="8505" tabRatio="942" activeTab="5"/>
  </bookViews>
  <sheets>
    <sheet name="Eindstand Jeugd B" sheetId="1" r:id="rId1"/>
    <sheet name="Eindstand Jeugd C" sheetId="2" r:id="rId2"/>
    <sheet name="Eindstand Jeugd A" sheetId="3" r:id="rId3"/>
    <sheet name="Raster Zaterdag" sheetId="4" r:id="rId4"/>
    <sheet name="Stand Zaterdag" sheetId="5" r:id="rId5"/>
    <sheet name="Stand dinsdag" sheetId="6" r:id="rId6"/>
  </sheets>
  <externalReferences>
    <externalReference r:id="rId9"/>
  </externalReferences>
  <definedNames>
    <definedName name="_xlnm.Print_Area" localSheetId="2">'Eindstand Jeugd A'!$A$1:$K$20</definedName>
    <definedName name="_xlnm.Print_Area" localSheetId="0">'Eindstand Jeugd B'!$A$1:$L$26</definedName>
    <definedName name="_xlnm.Print_Area" localSheetId="1">'Eindstand Jeugd C'!$A$1:$K$17</definedName>
    <definedName name="_xlnm.Print_Area" localSheetId="4">'Stand Zaterdag'!$A$1:$H$46</definedName>
    <definedName name="CRITERIA" localSheetId="4">'Stand Zaterdag'!$D$5:$D$32</definedName>
  </definedNames>
  <calcPr fullCalcOnLoad="1" fullPrecision="0"/>
</workbook>
</file>

<file path=xl/comments4.xml><?xml version="1.0" encoding="utf-8"?>
<comments xmlns="http://schemas.openxmlformats.org/spreadsheetml/2006/main">
  <authors>
    <author>Gerwin Vlot</author>
  </authors>
  <commentList>
    <comment ref="A63" authorId="0">
      <text>
        <r>
          <rPr>
            <b/>
            <sz val="8"/>
            <color indexed="8"/>
            <rFont val="Tahoma"/>
            <family val="0"/>
          </rPr>
          <t>Wedstrijdleiding:</t>
        </r>
        <r>
          <rPr>
            <sz val="8"/>
            <color indexed="8"/>
            <rFont val="Tahoma"/>
            <family val="0"/>
          </rPr>
          <t xml:space="preserve">
Totaal aantal legs gespeeld, ter controle
</t>
        </r>
      </text>
    </comment>
    <comment ref="A64" authorId="0">
      <text>
        <r>
          <rPr>
            <b/>
            <sz val="8"/>
            <color indexed="8"/>
            <rFont val="Tahoma"/>
            <family val="0"/>
          </rPr>
          <t>Wedstrijdleiding:</t>
        </r>
        <r>
          <rPr>
            <sz val="8"/>
            <color indexed="8"/>
            <rFont val="Tahoma"/>
            <family val="0"/>
          </rPr>
          <t xml:space="preserve">
Aantal wedstrijden gespeeld</t>
        </r>
      </text>
    </comment>
    <comment ref="AF65" authorId="0">
      <text>
        <r>
          <rPr>
            <b/>
            <sz val="8"/>
            <color indexed="8"/>
            <rFont val="Tahoma"/>
            <family val="0"/>
          </rPr>
          <t>Wedstrijdleiding:</t>
        </r>
        <r>
          <rPr>
            <sz val="8"/>
            <color indexed="8"/>
            <rFont val="Tahoma"/>
            <family val="0"/>
          </rPr>
          <t xml:space="preserve">
Gemiddeld aantal legs gespeeld per wedstrijd.
</t>
        </r>
      </text>
    </comment>
  </commentList>
</comments>
</file>

<file path=xl/sharedStrings.xml><?xml version="1.0" encoding="utf-8"?>
<sst xmlns="http://schemas.openxmlformats.org/spreadsheetml/2006/main" count="234" uniqueCount="145">
  <si>
    <t>naam</t>
  </si>
  <si>
    <t>Kees van Eerde</t>
  </si>
  <si>
    <t>Bertus Snoek</t>
  </si>
  <si>
    <t>Maarten Meun</t>
  </si>
  <si>
    <t>GM Vrolijk</t>
  </si>
  <si>
    <t>Erwin Ruyter</t>
  </si>
  <si>
    <t>Gerrit Vellinga</t>
  </si>
  <si>
    <t>Kees de Vries</t>
  </si>
  <si>
    <t>Hein de Vries</t>
  </si>
  <si>
    <t>Lub Romkes</t>
  </si>
  <si>
    <t>Hein Jan Bakker</t>
  </si>
  <si>
    <t>Jacob de Boer</t>
  </si>
  <si>
    <t>Louw Kramer</t>
  </si>
  <si>
    <t>Andre Kramer</t>
  </si>
  <si>
    <t>Betty Kramer</t>
  </si>
  <si>
    <t>Peter Kramer</t>
  </si>
  <si>
    <t>Gerwin Vlot</t>
  </si>
  <si>
    <t>Rinze Doornbos</t>
  </si>
  <si>
    <t>Lesley de Visser</t>
  </si>
  <si>
    <t>Dirk Schenk</t>
  </si>
  <si>
    <t>Wouter Kramer</t>
  </si>
  <si>
    <t>Jelle Loosman</t>
  </si>
  <si>
    <t>Jan Sinke</t>
  </si>
  <si>
    <t>Harm Markus</t>
  </si>
  <si>
    <t>Fokke Kramer</t>
  </si>
  <si>
    <t>Jan Jelies</t>
  </si>
  <si>
    <t>Hendrik Korf</t>
  </si>
  <si>
    <t>Sylvia van Urk</t>
  </si>
  <si>
    <t>Jacob Foekema</t>
  </si>
  <si>
    <t>HF</t>
  </si>
  <si>
    <t>180's</t>
  </si>
  <si>
    <t>Sebo Post</t>
  </si>
  <si>
    <t>Jannes Schraal</t>
  </si>
  <si>
    <t>Willem Mansveld</t>
  </si>
  <si>
    <t>Raster Zaterdag-Poule 2005/2006</t>
  </si>
  <si>
    <t>Totaal</t>
  </si>
  <si>
    <t>Gespeeld</t>
  </si>
  <si>
    <t>datum</t>
  </si>
  <si>
    <t>Nu</t>
  </si>
  <si>
    <t>Naam</t>
  </si>
  <si>
    <t>Voor</t>
  </si>
  <si>
    <t>Tegen</t>
  </si>
  <si>
    <t>Gem.</t>
  </si>
  <si>
    <t>Totaal gespeeld</t>
  </si>
  <si>
    <t>Wedstrijden tegaan</t>
  </si>
  <si>
    <t>Speelweken tegaan</t>
  </si>
  <si>
    <t>Legs voor</t>
  </si>
  <si>
    <t>Legs tegen</t>
  </si>
  <si>
    <t>Hf</t>
  </si>
  <si>
    <t xml:space="preserve">Eindstand zaterdag  2005 - 2006 </t>
  </si>
  <si>
    <t xml:space="preserve">  Dinsdag Poule        2005   -   2006 </t>
  </si>
  <si>
    <t>EINDSTAND dinsdagcompetitie 2005-2006</t>
  </si>
  <si>
    <t>Punten</t>
  </si>
  <si>
    <t>Plaats</t>
  </si>
  <si>
    <t>Gemiddelde</t>
  </si>
  <si>
    <t>Uitgooi</t>
  </si>
  <si>
    <t>180ers</t>
  </si>
  <si>
    <t>Willem de Vries</t>
  </si>
  <si>
    <t>Gerrit Post</t>
  </si>
  <si>
    <t>Johannes Pasterkamp</t>
  </si>
  <si>
    <t>Dirk de Boer</t>
  </si>
  <si>
    <t>Dirk Visser</t>
  </si>
  <si>
    <t>Andre Hakvoort</t>
  </si>
  <si>
    <t>Douwe Koehoorn</t>
  </si>
  <si>
    <t>Lubbert Koffeman</t>
  </si>
  <si>
    <t>Iede Bakker</t>
  </si>
  <si>
    <t>Rinse Doornbos</t>
  </si>
  <si>
    <t>Jan Wakker</t>
  </si>
  <si>
    <t>Iede de Ridder</t>
  </si>
  <si>
    <t>Meindert van Urk</t>
  </si>
  <si>
    <t>Lubbert Ras</t>
  </si>
  <si>
    <t>Pieter Albert Romkes</t>
  </si>
  <si>
    <t>Geert Iede Koffeman</t>
  </si>
  <si>
    <t>Dubbele Ras</t>
  </si>
  <si>
    <t>Mieneke Ras</t>
  </si>
  <si>
    <t>Klaas Hendrik Romkes</t>
  </si>
  <si>
    <t>Alie Romkes</t>
  </si>
  <si>
    <t>Hendrika Ras</t>
  </si>
  <si>
    <t>ALLEEN AFMELDEN BIJ DOUWE KOEHOORN voor 17.00 uur</t>
  </si>
  <si>
    <t>TELEFOON:  614110 - 0640044167</t>
  </si>
  <si>
    <t>stand  divisie a</t>
  </si>
  <si>
    <t>nr.</t>
  </si>
  <si>
    <t>aantal wedstrijden</t>
  </si>
  <si>
    <t>180 ers</t>
  </si>
  <si>
    <t>hoogste uitgooi</t>
  </si>
  <si>
    <t>legs voor</t>
  </si>
  <si>
    <t>legs tegen</t>
  </si>
  <si>
    <t>stand</t>
  </si>
  <si>
    <t>kees de boer</t>
  </si>
  <si>
    <t>jan korf</t>
  </si>
  <si>
    <t>kees koffeman</t>
  </si>
  <si>
    <t>willem post</t>
  </si>
  <si>
    <t>jacob brouwer</t>
  </si>
  <si>
    <t>gerrit van leeuwen</t>
  </si>
  <si>
    <t>harm van loosen</t>
  </si>
  <si>
    <t>riekelt post</t>
  </si>
  <si>
    <t>jelbert de vries</t>
  </si>
  <si>
    <t>meindert ras</t>
  </si>
  <si>
    <t>lucas van de berg</t>
  </si>
  <si>
    <t>juriaan molenaar</t>
  </si>
  <si>
    <t>lub baarsen</t>
  </si>
  <si>
    <t>andries vd berg</t>
  </si>
  <si>
    <t>sjoert romkes</t>
  </si>
  <si>
    <t>pieter buter</t>
  </si>
  <si>
    <t>auke baarsen</t>
  </si>
  <si>
    <t>stand  divisie b</t>
  </si>
  <si>
    <t>kees hoekstra</t>
  </si>
  <si>
    <t>klaas albert gort</t>
  </si>
  <si>
    <t>klaas vrolijk</t>
  </si>
  <si>
    <t>marcus wakker</t>
  </si>
  <si>
    <t>johan molenaar</t>
  </si>
  <si>
    <t>sjaak willem van lenten</t>
  </si>
  <si>
    <t>sjaak de boer</t>
  </si>
  <si>
    <t>geert kaptein</t>
  </si>
  <si>
    <t>jacco de vries</t>
  </si>
  <si>
    <t>wouter de vries</t>
  </si>
  <si>
    <t>laurens van loosen</t>
  </si>
  <si>
    <t>lubbert korf</t>
  </si>
  <si>
    <t>daniel klaaysen</t>
  </si>
  <si>
    <t>johan berkhout</t>
  </si>
  <si>
    <t>meindert van slooten</t>
  </si>
  <si>
    <t>harmen de boer</t>
  </si>
  <si>
    <t>aleida vd berg</t>
  </si>
  <si>
    <t>david van otterlo</t>
  </si>
  <si>
    <t>andries de boer</t>
  </si>
  <si>
    <t>johanne hakvoort</t>
  </si>
  <si>
    <t>klaas johannes hoekstra</t>
  </si>
  <si>
    <t>peter post</t>
  </si>
  <si>
    <t>dirk kramer</t>
  </si>
  <si>
    <t>albert post</t>
  </si>
  <si>
    <t>stand  divisie c</t>
  </si>
  <si>
    <t>gerrit van loosen</t>
  </si>
  <si>
    <t>klaas van urk</t>
  </si>
  <si>
    <t>louw meun</t>
  </si>
  <si>
    <t>jan willem romkes</t>
  </si>
  <si>
    <t>gerrit kramer</t>
  </si>
  <si>
    <t>rick van eerde</t>
  </si>
  <si>
    <t>hendrik brands</t>
  </si>
  <si>
    <t>pieter hakvoort</t>
  </si>
  <si>
    <t>bud kramer</t>
  </si>
  <si>
    <t>andre pasterkamp</t>
  </si>
  <si>
    <t>rick kramer</t>
  </si>
  <si>
    <t>hendrika meun</t>
  </si>
  <si>
    <t>erika kramer</t>
  </si>
  <si>
    <t>klaas ras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</si>
</sst>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"/>
    <numFmt numFmtId="169" formatCode="0.0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.##000_);[Red]\([$€-2]\ #.##000\)"/>
    <numFmt numFmtId="174" formatCode="&quot;fl&quot;\ #,##0_-;&quot;fl&quot;\ #,##0\-"/>
    <numFmt numFmtId="175" formatCode="&quot;fl&quot;\ #,##0_-;[Red]&quot;fl&quot;\ #,##0\-"/>
    <numFmt numFmtId="176" formatCode="&quot;fl&quot;\ #,##0.00_-;&quot;fl&quot;\ #,##0.00\-"/>
    <numFmt numFmtId="177" formatCode="&quot;fl&quot;\ #,##0.00_-;[Red]&quot;fl&quot;\ #,##0.00\-"/>
    <numFmt numFmtId="178" formatCode="_-&quot;fl&quot;\ * #,##0_-;_-&quot;fl&quot;\ * #,##0\-;_-&quot;fl&quot;\ * &quot;-&quot;_-;_-@_-"/>
    <numFmt numFmtId="179" formatCode="_-&quot;fl&quot;\ * #,##0.00_-;_-&quot;fl&quot;\ * #,##0.00\-;_-&quot;fl&quot;\ * &quot;-&quot;??_-;_-@_-"/>
  </numFmts>
  <fonts count="32">
    <font>
      <sz val="12"/>
      <name val="Arial Narrow"/>
      <family val="0"/>
    </font>
    <font>
      <sz val="10"/>
      <name val="Arial"/>
      <family val="0"/>
    </font>
    <font>
      <u val="single"/>
      <sz val="12"/>
      <color indexed="12"/>
      <name val="Arial Narrow"/>
      <family val="0"/>
    </font>
    <font>
      <u val="single"/>
      <sz val="12"/>
      <color indexed="20"/>
      <name val="Arial Narrow"/>
      <family val="0"/>
    </font>
    <font>
      <sz val="10"/>
      <name val="Arial Narrow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Verdana"/>
      <family val="2"/>
    </font>
    <font>
      <b/>
      <sz val="9"/>
      <color indexed="57"/>
      <name val="Verdana"/>
      <family val="2"/>
    </font>
    <font>
      <b/>
      <sz val="9"/>
      <color indexed="10"/>
      <name val="Verdana"/>
      <family val="2"/>
    </font>
    <font>
      <b/>
      <sz val="8"/>
      <name val="Verdana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12"/>
      <name val="Arial"/>
      <family val="2"/>
    </font>
    <font>
      <b/>
      <sz val="11"/>
      <name val="Verdana"/>
      <family val="2"/>
    </font>
    <font>
      <u val="single"/>
      <sz val="12"/>
      <color indexed="36"/>
      <name val="Arial Narrow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 Narrow"/>
      <family val="2"/>
    </font>
  </fonts>
  <fills count="10">
    <fill>
      <patternFill/>
    </fill>
    <fill>
      <patternFill patternType="gray125"/>
    </fill>
    <fill>
      <patternFill patternType="lightUp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5">
    <xf numFmtId="0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2" fillId="0" borderId="1" xfId="0" applyFont="1" applyBorder="1" applyAlignment="1">
      <alignment horizontal="right" vertical="distributed" indent="1"/>
    </xf>
    <xf numFmtId="0" fontId="9" fillId="0" borderId="3" xfId="19" applyFont="1" applyBorder="1" applyAlignment="1">
      <alignment horizontal="center" textRotation="180"/>
      <protection/>
    </xf>
    <xf numFmtId="0" fontId="9" fillId="0" borderId="3" xfId="19" applyFont="1" applyBorder="1" applyAlignment="1">
      <alignment horizontal="center" textRotation="180" wrapText="1"/>
      <protection/>
    </xf>
    <xf numFmtId="0" fontId="9" fillId="0" borderId="0" xfId="19" applyFont="1" applyAlignment="1">
      <alignment horizontal="center" textRotation="180" wrapText="1"/>
      <protection/>
    </xf>
    <xf numFmtId="0" fontId="9" fillId="0" borderId="4" xfId="0" applyFont="1" applyBorder="1" applyAlignment="1">
      <alignment horizontal="center" textRotation="180"/>
    </xf>
    <xf numFmtId="0" fontId="12" fillId="0" borderId="5" xfId="19" applyFont="1" applyBorder="1" applyAlignment="1">
      <alignment horizontal="center" vertical="center" textRotation="180" wrapText="1"/>
      <protection/>
    </xf>
    <xf numFmtId="0" fontId="4" fillId="0" borderId="0" xfId="0" applyFont="1" applyAlignment="1">
      <alignment textRotation="180"/>
    </xf>
    <xf numFmtId="0" fontId="9" fillId="2" borderId="6" xfId="19" applyFont="1" applyFill="1" applyBorder="1" applyAlignment="1">
      <alignment horizontal="center" vertical="center" textRotation="180"/>
      <protection/>
    </xf>
    <xf numFmtId="0" fontId="9" fillId="3" borderId="7" xfId="19" applyFont="1" applyFill="1" applyBorder="1" applyAlignment="1">
      <alignment horizontal="center" vertical="center" wrapText="1"/>
      <protection/>
    </xf>
    <xf numFmtId="0" fontId="9" fillId="3" borderId="8" xfId="19" applyFont="1" applyFill="1" applyBorder="1" applyAlignment="1">
      <alignment horizontal="center" vertical="center"/>
      <protection/>
    </xf>
    <xf numFmtId="0" fontId="9" fillId="3" borderId="8" xfId="19" applyFont="1" applyFill="1" applyBorder="1" applyAlignment="1">
      <alignment horizontal="center" vertical="center" wrapText="1"/>
      <protection/>
    </xf>
    <xf numFmtId="0" fontId="9" fillId="3" borderId="9" xfId="0" applyFont="1" applyFill="1" applyBorder="1" applyAlignment="1">
      <alignment horizontal="center" vertical="center"/>
    </xf>
    <xf numFmtId="0" fontId="9" fillId="3" borderId="5" xfId="19" applyFont="1" applyFill="1" applyBorder="1" applyAlignment="1">
      <alignment horizontal="center" vertical="center"/>
      <protection/>
    </xf>
    <xf numFmtId="0" fontId="9" fillId="3" borderId="5" xfId="19" applyFont="1" applyFill="1" applyBorder="1" applyAlignment="1">
      <alignment horizontal="center" vertical="center" wrapText="1"/>
      <protection/>
    </xf>
    <xf numFmtId="0" fontId="9" fillId="3" borderId="6" xfId="19" applyFont="1" applyFill="1" applyBorder="1" applyAlignment="1">
      <alignment horizontal="center" vertical="center" wrapText="1"/>
      <protection/>
    </xf>
    <xf numFmtId="0" fontId="9" fillId="3" borderId="10" xfId="19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 indent="1"/>
    </xf>
    <xf numFmtId="0" fontId="15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9" fillId="0" borderId="12" xfId="0" applyFont="1" applyBorder="1" applyAlignment="1">
      <alignment/>
    </xf>
    <xf numFmtId="169" fontId="9" fillId="0" borderId="12" xfId="0" applyNumberFormat="1" applyFont="1" applyBorder="1" applyAlignment="1">
      <alignment horizontal="center" vertical="center"/>
    </xf>
    <xf numFmtId="0" fontId="1" fillId="0" borderId="0" xfId="19" applyFont="1" applyAlignment="1" applyProtection="1">
      <alignment vertical="justify"/>
      <protection/>
    </xf>
    <xf numFmtId="0" fontId="18" fillId="0" borderId="0" xfId="19" applyFont="1" applyAlignment="1">
      <alignment vertical="justify"/>
      <protection/>
    </xf>
    <xf numFmtId="0" fontId="18" fillId="0" borderId="0" xfId="19" applyFont="1" applyBorder="1" applyAlignment="1">
      <alignment vertical="justify"/>
      <protection/>
    </xf>
    <xf numFmtId="0" fontId="18" fillId="0" borderId="28" xfId="19" applyFont="1" applyBorder="1" applyAlignment="1">
      <alignment vertical="justify"/>
      <protection/>
    </xf>
    <xf numFmtId="14" fontId="6" fillId="0" borderId="0" xfId="19" applyNumberFormat="1" applyFont="1" applyAlignment="1">
      <alignment horizontal="centerContinuous" vertical="center"/>
      <protection/>
    </xf>
    <xf numFmtId="0" fontId="6" fillId="0" borderId="0" xfId="19" applyFont="1" applyAlignment="1">
      <alignment horizontal="centerContinuous" vertical="center"/>
      <protection/>
    </xf>
    <xf numFmtId="14" fontId="6" fillId="0" borderId="29" xfId="19" applyNumberFormat="1" applyFont="1" applyBorder="1" applyAlignment="1">
      <alignment horizontal="centerContinuous" vertical="center"/>
      <protection/>
    </xf>
    <xf numFmtId="0" fontId="7" fillId="4" borderId="30" xfId="19" applyFont="1" applyFill="1" applyBorder="1" applyAlignment="1">
      <alignment horizontal="center" vertical="center"/>
      <protection/>
    </xf>
    <xf numFmtId="0" fontId="7" fillId="4" borderId="31" xfId="19" applyFont="1" applyFill="1" applyBorder="1" applyAlignment="1">
      <alignment vertical="center"/>
      <protection/>
    </xf>
    <xf numFmtId="0" fontId="7" fillId="4" borderId="3" xfId="19" applyFont="1" applyFill="1" applyBorder="1" applyAlignment="1">
      <alignment horizontal="center" vertical="center"/>
      <protection/>
    </xf>
    <xf numFmtId="0" fontId="7" fillId="4" borderId="31" xfId="19" applyFont="1" applyFill="1" applyBorder="1" applyAlignment="1">
      <alignment horizontal="center" vertical="center"/>
      <protection/>
    </xf>
    <xf numFmtId="0" fontId="19" fillId="0" borderId="30" xfId="19" applyFont="1" applyBorder="1" applyAlignment="1">
      <alignment horizontal="center" vertical="center" wrapText="1"/>
      <protection/>
    </xf>
    <xf numFmtId="0" fontId="19" fillId="3" borderId="2" xfId="19" applyFont="1" applyFill="1" applyBorder="1" applyAlignment="1">
      <alignment horizontal="center" vertical="center" wrapText="1"/>
      <protection/>
    </xf>
    <xf numFmtId="0" fontId="7" fillId="0" borderId="2" xfId="19" applyFont="1" applyBorder="1" applyAlignment="1">
      <alignment horizontal="center" vertical="center"/>
      <protection/>
    </xf>
    <xf numFmtId="49" fontId="18" fillId="0" borderId="0" xfId="19" applyNumberFormat="1" applyFont="1" applyAlignment="1">
      <alignment vertical="justify"/>
      <protection/>
    </xf>
    <xf numFmtId="16" fontId="18" fillId="0" borderId="0" xfId="19" applyNumberFormat="1" applyFont="1" applyAlignment="1">
      <alignment vertical="justify"/>
      <protection/>
    </xf>
    <xf numFmtId="0" fontId="19" fillId="3" borderId="12" xfId="19" applyFont="1" applyFill="1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 wrapText="1"/>
      <protection/>
    </xf>
    <xf numFmtId="0" fontId="7" fillId="0" borderId="12" xfId="19" applyFont="1" applyBorder="1" applyAlignment="1">
      <alignment horizontal="center" vertical="center"/>
      <protection/>
    </xf>
    <xf numFmtId="0" fontId="19" fillId="3" borderId="12" xfId="19" applyFont="1" applyFill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center"/>
      <protection/>
    </xf>
    <xf numFmtId="0" fontId="19" fillId="0" borderId="32" xfId="19" applyFont="1" applyBorder="1" applyAlignment="1">
      <alignment horizontal="center" vertical="center" wrapText="1"/>
      <protection/>
    </xf>
    <xf numFmtId="0" fontId="7" fillId="0" borderId="33" xfId="19" applyFont="1" applyBorder="1" applyAlignment="1">
      <alignment horizontal="center" vertical="center"/>
      <protection/>
    </xf>
    <xf numFmtId="0" fontId="19" fillId="0" borderId="0" xfId="19" applyFont="1" applyAlignment="1">
      <alignment horizontal="center" vertical="center" wrapText="1"/>
      <protection/>
    </xf>
    <xf numFmtId="0" fontId="19" fillId="0" borderId="0" xfId="19" applyFont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169" fontId="7" fillId="0" borderId="0" xfId="19" applyNumberFormat="1" applyFont="1" applyAlignment="1">
      <alignment horizontal="center" vertical="center"/>
      <protection/>
    </xf>
    <xf numFmtId="0" fontId="1" fillId="0" borderId="0" xfId="19" applyFont="1" applyAlignment="1">
      <alignment horizontal="left" vertical="justify"/>
      <protection/>
    </xf>
    <xf numFmtId="0" fontId="18" fillId="0" borderId="0" xfId="19" applyFont="1" applyAlignment="1">
      <alignment horizontal="left" vertical="justify"/>
      <protection/>
    </xf>
    <xf numFmtId="0" fontId="1" fillId="0" borderId="0" xfId="19" applyFont="1" applyBorder="1" applyAlignment="1">
      <alignment horizontal="left" vertical="justify"/>
      <protection/>
    </xf>
    <xf numFmtId="0" fontId="1" fillId="0" borderId="0" xfId="19" applyFont="1" applyAlignment="1">
      <alignment vertical="justify"/>
      <protection/>
    </xf>
    <xf numFmtId="0" fontId="6" fillId="0" borderId="1" xfId="19" applyFont="1" applyBorder="1" applyAlignment="1">
      <alignment vertical="center"/>
      <protection/>
    </xf>
    <xf numFmtId="0" fontId="6" fillId="0" borderId="2" xfId="19" applyFont="1" applyBorder="1" applyAlignment="1">
      <alignment horizontal="centerContinuous" vertical="center"/>
      <protection/>
    </xf>
    <xf numFmtId="0" fontId="6" fillId="0" borderId="4" xfId="19" applyFont="1" applyBorder="1" applyAlignment="1">
      <alignment vertical="center"/>
      <protection/>
    </xf>
    <xf numFmtId="0" fontId="6" fillId="0" borderId="12" xfId="19" applyFont="1" applyBorder="1" applyAlignment="1">
      <alignment horizontal="centerContinuous" vertical="center"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centerContinuous" vertical="center"/>
      <protection/>
    </xf>
    <xf numFmtId="0" fontId="6" fillId="0" borderId="0" xfId="19" applyFont="1" applyAlignment="1">
      <alignment vertical="justify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vertical="justify"/>
      <protection/>
    </xf>
    <xf numFmtId="0" fontId="6" fillId="0" borderId="4" xfId="19" applyFont="1" applyBorder="1" applyAlignment="1">
      <alignment vertical="justify"/>
      <protection/>
    </xf>
    <xf numFmtId="0" fontId="6" fillId="0" borderId="12" xfId="19" applyFont="1" applyBorder="1" applyAlignment="1">
      <alignment horizontal="center" vertical="justify"/>
      <protection/>
    </xf>
    <xf numFmtId="0" fontId="18" fillId="0" borderId="0" xfId="19" applyFont="1" applyAlignment="1">
      <alignment horizontal="center" vertical="justify"/>
      <protection/>
    </xf>
    <xf numFmtId="0" fontId="19" fillId="3" borderId="29" xfId="19" applyFont="1" applyFill="1" applyBorder="1" applyAlignment="1">
      <alignment horizontal="center" vertical="center"/>
      <protection/>
    </xf>
    <xf numFmtId="0" fontId="7" fillId="0" borderId="2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vertical="center" wrapText="1"/>
      <protection/>
    </xf>
    <xf numFmtId="0" fontId="7" fillId="0" borderId="12" xfId="19" applyFont="1" applyFill="1" applyBorder="1" applyAlignment="1">
      <alignment vertical="center"/>
      <protection/>
    </xf>
    <xf numFmtId="0" fontId="7" fillId="0" borderId="3" xfId="19" applyFont="1" applyFill="1" applyBorder="1" applyAlignment="1">
      <alignment vertical="center" wrapText="1"/>
      <protection/>
    </xf>
    <xf numFmtId="0" fontId="7" fillId="0" borderId="2" xfId="19" applyFont="1" applyFill="1" applyBorder="1" applyAlignment="1">
      <alignment vertical="center" wrapText="1"/>
      <protection/>
    </xf>
    <xf numFmtId="0" fontId="7" fillId="0" borderId="3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0" xfId="19" applyFont="1" applyFill="1" applyAlignment="1">
      <alignment vertical="center"/>
      <protection/>
    </xf>
    <xf numFmtId="0" fontId="7" fillId="4" borderId="0" xfId="19" applyFont="1" applyFill="1" applyBorder="1" applyAlignment="1">
      <alignment horizontal="center" vertical="center"/>
      <protection/>
    </xf>
    <xf numFmtId="169" fontId="7" fillId="0" borderId="34" xfId="19" applyNumberFormat="1" applyFont="1" applyBorder="1" applyAlignment="1">
      <alignment horizontal="center" vertical="center"/>
      <protection/>
    </xf>
    <xf numFmtId="169" fontId="7" fillId="0" borderId="20" xfId="19" applyNumberFormat="1" applyFont="1" applyBorder="1" applyAlignment="1">
      <alignment horizontal="center" vertical="center" wrapText="1"/>
      <protection/>
    </xf>
    <xf numFmtId="169" fontId="7" fillId="0" borderId="20" xfId="19" applyNumberFormat="1" applyFont="1" applyBorder="1" applyAlignment="1">
      <alignment horizontal="center" vertical="center"/>
      <protection/>
    </xf>
    <xf numFmtId="169" fontId="7" fillId="0" borderId="35" xfId="19" applyNumberFormat="1" applyFont="1" applyBorder="1" applyAlignment="1">
      <alignment horizontal="center" vertical="center"/>
      <protection/>
    </xf>
    <xf numFmtId="0" fontId="9" fillId="0" borderId="36" xfId="19" applyFont="1" applyBorder="1" applyAlignment="1">
      <alignment horizontal="right" vertical="center" wrapText="1"/>
      <protection/>
    </xf>
    <xf numFmtId="0" fontId="9" fillId="0" borderId="37" xfId="19" applyFont="1" applyBorder="1" applyAlignment="1">
      <alignment horizontal="right" vertical="center" wrapText="1"/>
      <protection/>
    </xf>
    <xf numFmtId="0" fontId="9" fillId="0" borderId="36" xfId="19" applyFont="1" applyBorder="1" applyAlignment="1">
      <alignment horizontal="right" vertical="center"/>
      <protection/>
    </xf>
    <xf numFmtId="0" fontId="9" fillId="0" borderId="37" xfId="19" applyFont="1" applyBorder="1" applyAlignment="1">
      <alignment horizontal="right" vertical="center"/>
      <protection/>
    </xf>
    <xf numFmtId="0" fontId="9" fillId="0" borderId="18" xfId="19" applyFont="1" applyBorder="1" applyAlignment="1">
      <alignment horizontal="right" vertical="center"/>
      <protection/>
    </xf>
    <xf numFmtId="0" fontId="5" fillId="0" borderId="38" xfId="19" applyFont="1" applyBorder="1" applyAlignment="1" applyProtection="1">
      <alignment horizontal="center" vertical="center"/>
      <protection locked="0"/>
    </xf>
    <xf numFmtId="0" fontId="5" fillId="0" borderId="39" xfId="19" applyFont="1" applyBorder="1" applyAlignment="1" applyProtection="1">
      <alignment horizontal="center" vertical="center"/>
      <protection locked="0"/>
    </xf>
    <xf numFmtId="0" fontId="5" fillId="0" borderId="40" xfId="19" applyFont="1" applyBorder="1" applyAlignment="1" applyProtection="1">
      <alignment horizontal="center" vertical="center"/>
      <protection locked="0"/>
    </xf>
    <xf numFmtId="0" fontId="5" fillId="0" borderId="41" xfId="19" applyFont="1" applyBorder="1" applyAlignment="1" applyProtection="1">
      <alignment horizontal="center" vertical="center"/>
      <protection locked="0"/>
    </xf>
    <xf numFmtId="0" fontId="5" fillId="0" borderId="42" xfId="19" applyFont="1" applyBorder="1" applyAlignment="1" applyProtection="1">
      <alignment horizontal="center" vertical="center"/>
      <protection locked="0"/>
    </xf>
    <xf numFmtId="0" fontId="5" fillId="0" borderId="43" xfId="19" applyFont="1" applyBorder="1" applyAlignment="1" applyProtection="1">
      <alignment horizontal="center" vertical="center"/>
      <protection locked="0"/>
    </xf>
    <xf numFmtId="0" fontId="6" fillId="0" borderId="44" xfId="19" applyFont="1" applyBorder="1" applyAlignment="1">
      <alignment horizontal="center" vertical="center"/>
      <protection/>
    </xf>
    <xf numFmtId="0" fontId="6" fillId="0" borderId="18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8" fillId="0" borderId="18" xfId="19" applyFont="1" applyBorder="1" applyAlignment="1">
      <alignment horizontal="center" vertical="center"/>
      <protection/>
    </xf>
    <xf numFmtId="0" fontId="8" fillId="0" borderId="37" xfId="19" applyFont="1" applyBorder="1" applyAlignment="1">
      <alignment horizontal="center" vertical="center"/>
      <protection/>
    </xf>
    <xf numFmtId="0" fontId="21" fillId="5" borderId="1" xfId="21" applyFont="1" applyFill="1" applyBorder="1" applyAlignment="1" applyProtection="1">
      <alignment horizontal="center"/>
      <protection locked="0"/>
    </xf>
    <xf numFmtId="0" fontId="1" fillId="0" borderId="0" xfId="21">
      <alignment/>
      <protection/>
    </xf>
    <xf numFmtId="0" fontId="21" fillId="6" borderId="45" xfId="21" applyFont="1" applyFill="1" applyBorder="1" applyAlignment="1" applyProtection="1">
      <alignment horizontal="center" vertical="center"/>
      <protection/>
    </xf>
    <xf numFmtId="0" fontId="21" fillId="6" borderId="34" xfId="21" applyFont="1" applyFill="1" applyBorder="1" applyAlignment="1" applyProtection="1">
      <alignment horizontal="center" vertical="center"/>
      <protection/>
    </xf>
    <xf numFmtId="0" fontId="21" fillId="6" borderId="2" xfId="21" applyFont="1" applyFill="1" applyBorder="1" applyAlignment="1" applyProtection="1">
      <alignment horizontal="center" vertical="center"/>
      <protection/>
    </xf>
    <xf numFmtId="0" fontId="22" fillId="0" borderId="1" xfId="21" applyFont="1" applyFill="1" applyBorder="1" applyAlignment="1" applyProtection="1">
      <alignment/>
      <protection/>
    </xf>
    <xf numFmtId="0" fontId="23" fillId="0" borderId="1" xfId="21" applyFont="1" applyFill="1" applyBorder="1" applyAlignment="1" applyProtection="1">
      <alignment/>
      <protection/>
    </xf>
    <xf numFmtId="0" fontId="22" fillId="0" borderId="1" xfId="21" applyFont="1" applyFill="1" applyBorder="1" applyAlignment="1" applyProtection="1">
      <alignment horizontal="center" vertical="center"/>
      <protection/>
    </xf>
    <xf numFmtId="0" fontId="23" fillId="0" borderId="1" xfId="21" applyFont="1" applyFill="1" applyBorder="1" applyAlignment="1">
      <alignment horizontal="center" vertical="center"/>
      <protection/>
    </xf>
    <xf numFmtId="0" fontId="22" fillId="0" borderId="1" xfId="21" applyFont="1" applyFill="1" applyBorder="1" applyAlignment="1" applyProtection="1">
      <alignment horizontal="center" vertical="center"/>
      <protection/>
    </xf>
    <xf numFmtId="10" fontId="22" fillId="0" borderId="1" xfId="21" applyNumberFormat="1" applyFont="1" applyFill="1" applyBorder="1" applyAlignment="1" applyProtection="1">
      <alignment horizontal="center" vertical="center"/>
      <protection/>
    </xf>
    <xf numFmtId="0" fontId="22" fillId="7" borderId="1" xfId="21" applyFont="1" applyFill="1" applyBorder="1" applyAlignment="1" applyProtection="1">
      <alignment horizontal="center"/>
      <protection locked="0"/>
    </xf>
    <xf numFmtId="0" fontId="18" fillId="7" borderId="1" xfId="21" applyFont="1" applyFill="1" applyBorder="1" applyProtection="1">
      <alignment/>
      <protection/>
    </xf>
    <xf numFmtId="0" fontId="18" fillId="7" borderId="1" xfId="21" applyFont="1" applyFill="1" applyBorder="1" applyAlignment="1" applyProtection="1">
      <alignment horizontal="center"/>
      <protection locked="0"/>
    </xf>
    <xf numFmtId="0" fontId="18" fillId="7" borderId="1" xfId="21" applyFont="1" applyFill="1" applyBorder="1" applyAlignment="1" applyProtection="1">
      <alignment horizontal="center"/>
      <protection/>
    </xf>
    <xf numFmtId="10" fontId="18" fillId="7" borderId="1" xfId="21" applyNumberFormat="1" applyFont="1" applyFill="1" applyBorder="1" applyAlignment="1" applyProtection="1">
      <alignment horizontal="center"/>
      <protection/>
    </xf>
    <xf numFmtId="0" fontId="18" fillId="7" borderId="1" xfId="21" applyFont="1" applyFill="1" applyBorder="1" applyProtection="1">
      <alignment/>
      <protection locked="0"/>
    </xf>
    <xf numFmtId="0" fontId="24" fillId="8" borderId="1" xfId="21" applyFont="1" applyFill="1" applyBorder="1" applyAlignment="1" applyProtection="1">
      <alignment horizontal="center"/>
      <protection locked="0"/>
    </xf>
    <xf numFmtId="0" fontId="22" fillId="0" borderId="1" xfId="21" applyFont="1" applyFill="1" applyBorder="1" applyAlignment="1" applyProtection="1">
      <alignment horizontal="center"/>
      <protection locked="0"/>
    </xf>
    <xf numFmtId="0" fontId="18" fillId="0" borderId="1" xfId="21" applyFont="1" applyFill="1" applyBorder="1" applyProtection="1">
      <alignment/>
      <protection locked="0"/>
    </xf>
    <xf numFmtId="0" fontId="18" fillId="0" borderId="1" xfId="21" applyFont="1" applyFill="1" applyBorder="1" applyAlignment="1" applyProtection="1">
      <alignment horizontal="center"/>
      <protection locked="0"/>
    </xf>
    <xf numFmtId="0" fontId="18" fillId="0" borderId="1" xfId="21" applyFont="1" applyFill="1" applyBorder="1" applyAlignment="1" applyProtection="1">
      <alignment horizontal="center"/>
      <protection/>
    </xf>
    <xf numFmtId="10" fontId="18" fillId="0" borderId="1" xfId="21" applyNumberFormat="1" applyFont="1" applyFill="1" applyBorder="1" applyAlignment="1" applyProtection="1">
      <alignment horizontal="center"/>
      <protection/>
    </xf>
    <xf numFmtId="0" fontId="18" fillId="0" borderId="1" xfId="21" applyFont="1" applyFill="1" applyBorder="1" applyProtection="1">
      <alignment/>
      <protection/>
    </xf>
    <xf numFmtId="0" fontId="1" fillId="0" borderId="1" xfId="21" applyBorder="1">
      <alignment/>
      <protection/>
    </xf>
    <xf numFmtId="0" fontId="23" fillId="5" borderId="1" xfId="21" applyFont="1" applyFill="1" applyBorder="1" applyAlignment="1" applyProtection="1">
      <alignment horizontal="center"/>
      <protection locked="0"/>
    </xf>
    <xf numFmtId="0" fontId="23" fillId="5" borderId="1" xfId="21" applyFont="1" applyFill="1" applyBorder="1" applyAlignment="1" applyProtection="1">
      <alignment horizontal="center"/>
      <protection/>
    </xf>
    <xf numFmtId="0" fontId="25" fillId="0" borderId="0" xfId="21" applyFont="1" applyFill="1" applyBorder="1" applyProtection="1">
      <alignment/>
      <protection locked="0"/>
    </xf>
    <xf numFmtId="0" fontId="25" fillId="0" borderId="0" xfId="21" applyFont="1">
      <alignment/>
      <protection/>
    </xf>
    <xf numFmtId="0" fontId="10" fillId="0" borderId="0" xfId="21" applyFont="1">
      <alignment/>
      <protection/>
    </xf>
    <xf numFmtId="0" fontId="1" fillId="0" borderId="1" xfId="22" applyBorder="1">
      <alignment/>
      <protection/>
    </xf>
    <xf numFmtId="0" fontId="28" fillId="0" borderId="1" xfId="22" applyFont="1" applyBorder="1" applyAlignment="1">
      <alignment horizontal="center"/>
      <protection/>
    </xf>
    <xf numFmtId="0" fontId="1" fillId="0" borderId="0" xfId="22">
      <alignment/>
      <protection/>
    </xf>
    <xf numFmtId="0" fontId="1" fillId="0" borderId="1" xfId="22" applyBorder="1" applyAlignment="1">
      <alignment horizontal="center"/>
      <protection/>
    </xf>
    <xf numFmtId="0" fontId="1" fillId="9" borderId="1" xfId="22" applyFill="1" applyBorder="1" applyAlignment="1">
      <alignment horizontal="center"/>
      <protection/>
    </xf>
    <xf numFmtId="0" fontId="29" fillId="9" borderId="1" xfId="22" applyFont="1" applyFill="1" applyBorder="1" applyAlignment="1">
      <alignment horizontal="center"/>
      <protection/>
    </xf>
    <xf numFmtId="0" fontId="29" fillId="0" borderId="1" xfId="22" applyFont="1" applyBorder="1" applyAlignment="1">
      <alignment horizontal="center"/>
      <protection/>
    </xf>
    <xf numFmtId="0" fontId="1" fillId="0" borderId="1" xfId="22" applyFont="1" applyBorder="1" applyAlignment="1">
      <alignment horizontal="center"/>
      <protection/>
    </xf>
    <xf numFmtId="0" fontId="1" fillId="9" borderId="1" xfId="22" applyFont="1" applyFill="1" applyBorder="1" applyAlignment="1">
      <alignment horizontal="center"/>
      <protection/>
    </xf>
    <xf numFmtId="0" fontId="1" fillId="0" borderId="1" xfId="22" applyFont="1" applyBorder="1">
      <alignment/>
      <protection/>
    </xf>
    <xf numFmtId="0" fontId="1" fillId="0" borderId="0" xfId="22" applyBorder="1">
      <alignment/>
      <protection/>
    </xf>
    <xf numFmtId="0" fontId="1" fillId="9" borderId="0" xfId="22" applyFill="1" applyBorder="1" applyAlignment="1">
      <alignment horizontal="center"/>
      <protection/>
    </xf>
    <xf numFmtId="0" fontId="1" fillId="0" borderId="0" xfId="22" applyBorder="1" applyAlignment="1">
      <alignment horizontal="center"/>
      <protection/>
    </xf>
    <xf numFmtId="0" fontId="1" fillId="0" borderId="0" xfId="22" applyBorder="1" applyAlignment="1">
      <alignment horizontal="left"/>
      <protection/>
    </xf>
    <xf numFmtId="0" fontId="30" fillId="0" borderId="1" xfId="22" applyFont="1" applyBorder="1" applyAlignment="1">
      <alignment horizontal="center"/>
      <protection/>
    </xf>
    <xf numFmtId="0" fontId="1" fillId="0" borderId="1" xfId="22" applyFill="1" applyBorder="1">
      <alignment/>
      <protection/>
    </xf>
    <xf numFmtId="0" fontId="29" fillId="0" borderId="1" xfId="22" applyFont="1" applyBorder="1">
      <alignment/>
      <protection/>
    </xf>
    <xf numFmtId="0" fontId="1" fillId="9" borderId="18" xfId="22" applyFill="1" applyBorder="1" applyAlignment="1">
      <alignment horizontal="center"/>
      <protection/>
    </xf>
    <xf numFmtId="0" fontId="1" fillId="0" borderId="18" xfId="22" applyBorder="1">
      <alignment/>
      <protection/>
    </xf>
    <xf numFmtId="0" fontId="1" fillId="0" borderId="18" xfId="22" applyBorder="1" applyAlignment="1">
      <alignment horizontal="center"/>
      <protection/>
    </xf>
    <xf numFmtId="0" fontId="1" fillId="0" borderId="46" xfId="22" applyBorder="1">
      <alignment/>
      <protection/>
    </xf>
    <xf numFmtId="0" fontId="1" fillId="0" borderId="2" xfId="22" applyBorder="1" applyAlignment="1">
      <alignment horizontal="center"/>
      <protection/>
    </xf>
    <xf numFmtId="0" fontId="1" fillId="0" borderId="1" xfId="22" applyFont="1" applyBorder="1">
      <alignment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_Eindstand_Zaterdagcompetitie_2004_2005" xfId="19"/>
    <cellStyle name="Percent" xfId="20"/>
    <cellStyle name="Standaard_Eindstand dinsdagcompetitie 25 april 2005-2006 (1)" xfId="21"/>
    <cellStyle name="Standaard_Jeugd_05_06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oehoorn\Mijn%20documenten\Diversen%20Priv&#233;\Darten\uitslagen%20en%20standen\Dinsdag%20competit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ter"/>
      <sheetName val="Stand"/>
    </sheetNames>
    <sheetDataSet>
      <sheetData sheetId="0">
        <row r="6">
          <cell r="E6">
            <v>4</v>
          </cell>
          <cell r="F6">
            <v>2</v>
          </cell>
          <cell r="I6">
            <v>4</v>
          </cell>
          <cell r="J6">
            <v>3</v>
          </cell>
          <cell r="K6">
            <v>1</v>
          </cell>
          <cell r="L6">
            <v>4</v>
          </cell>
          <cell r="M6">
            <v>2</v>
          </cell>
          <cell r="N6">
            <v>4</v>
          </cell>
          <cell r="O6">
            <v>4</v>
          </cell>
          <cell r="P6">
            <v>0</v>
          </cell>
          <cell r="Q6">
            <v>4</v>
          </cell>
          <cell r="R6">
            <v>1</v>
          </cell>
          <cell r="S6">
            <v>1</v>
          </cell>
          <cell r="T6">
            <v>4</v>
          </cell>
          <cell r="U6">
            <v>0</v>
          </cell>
          <cell r="V6">
            <v>4</v>
          </cell>
          <cell r="W6">
            <v>2</v>
          </cell>
          <cell r="X6">
            <v>4</v>
          </cell>
          <cell r="Y6">
            <v>1</v>
          </cell>
          <cell r="Z6">
            <v>4</v>
          </cell>
          <cell r="AA6">
            <v>4</v>
          </cell>
          <cell r="AB6">
            <v>0</v>
          </cell>
          <cell r="AC6">
            <v>4</v>
          </cell>
          <cell r="AD6">
            <v>1</v>
          </cell>
          <cell r="AE6">
            <v>4</v>
          </cell>
          <cell r="AF6">
            <v>2</v>
          </cell>
          <cell r="AG6">
            <v>4</v>
          </cell>
          <cell r="AH6">
            <v>0</v>
          </cell>
          <cell r="AI6">
            <v>4</v>
          </cell>
          <cell r="AJ6">
            <v>2</v>
          </cell>
          <cell r="AK6">
            <v>4</v>
          </cell>
          <cell r="AL6">
            <v>0</v>
          </cell>
          <cell r="AM6">
            <v>4</v>
          </cell>
          <cell r="AN6">
            <v>0</v>
          </cell>
          <cell r="AO6">
            <v>4</v>
          </cell>
          <cell r="AP6">
            <v>3</v>
          </cell>
          <cell r="AQ6">
            <v>1</v>
          </cell>
          <cell r="AR6">
            <v>4</v>
          </cell>
          <cell r="AS6">
            <v>2</v>
          </cell>
          <cell r="AT6">
            <v>4</v>
          </cell>
          <cell r="AU6">
            <v>2</v>
          </cell>
          <cell r="AV6">
            <v>4</v>
          </cell>
          <cell r="AY6">
            <v>0</v>
          </cell>
          <cell r="AZ6">
            <v>4</v>
          </cell>
          <cell r="BA6">
            <v>4</v>
          </cell>
          <cell r="BB6">
            <v>3</v>
          </cell>
          <cell r="BE6">
            <v>0</v>
          </cell>
          <cell r="BF6">
            <v>4</v>
          </cell>
          <cell r="BG6">
            <v>0</v>
          </cell>
          <cell r="BH6">
            <v>4</v>
          </cell>
          <cell r="BK6">
            <v>2</v>
          </cell>
          <cell r="BL6">
            <v>4</v>
          </cell>
          <cell r="BM6">
            <v>4</v>
          </cell>
          <cell r="BN6">
            <v>1</v>
          </cell>
        </row>
        <row r="7">
          <cell r="C7">
            <v>2</v>
          </cell>
          <cell r="D7">
            <v>4</v>
          </cell>
          <cell r="I7">
            <v>4</v>
          </cell>
          <cell r="J7">
            <v>0</v>
          </cell>
          <cell r="K7">
            <v>4</v>
          </cell>
          <cell r="L7">
            <v>2</v>
          </cell>
          <cell r="M7">
            <v>4</v>
          </cell>
          <cell r="N7">
            <v>2</v>
          </cell>
          <cell r="O7">
            <v>4</v>
          </cell>
          <cell r="P7">
            <v>1</v>
          </cell>
          <cell r="Q7">
            <v>3</v>
          </cell>
          <cell r="R7">
            <v>4</v>
          </cell>
          <cell r="S7">
            <v>1</v>
          </cell>
          <cell r="T7">
            <v>4</v>
          </cell>
          <cell r="U7">
            <v>1</v>
          </cell>
          <cell r="V7">
            <v>4</v>
          </cell>
          <cell r="W7">
            <v>4</v>
          </cell>
          <cell r="X7">
            <v>1</v>
          </cell>
          <cell r="Y7">
            <v>3</v>
          </cell>
          <cell r="Z7">
            <v>4</v>
          </cell>
          <cell r="AA7">
            <v>4</v>
          </cell>
          <cell r="AB7">
            <v>2</v>
          </cell>
          <cell r="AC7">
            <v>4</v>
          </cell>
          <cell r="AD7">
            <v>2</v>
          </cell>
          <cell r="AE7">
            <v>4</v>
          </cell>
          <cell r="AF7">
            <v>0</v>
          </cell>
          <cell r="AG7">
            <v>4</v>
          </cell>
          <cell r="AH7">
            <v>0</v>
          </cell>
          <cell r="AI7">
            <v>4</v>
          </cell>
          <cell r="AJ7">
            <v>2</v>
          </cell>
          <cell r="AK7">
            <v>4</v>
          </cell>
          <cell r="AL7">
            <v>1</v>
          </cell>
          <cell r="AM7">
            <v>4</v>
          </cell>
          <cell r="AN7">
            <v>2</v>
          </cell>
          <cell r="AO7">
            <v>4</v>
          </cell>
          <cell r="AP7">
            <v>0</v>
          </cell>
          <cell r="AQ7">
            <v>1</v>
          </cell>
          <cell r="AR7">
            <v>4</v>
          </cell>
          <cell r="AS7">
            <v>1</v>
          </cell>
          <cell r="AT7">
            <v>4</v>
          </cell>
          <cell r="AU7">
            <v>0</v>
          </cell>
          <cell r="AV7">
            <v>4</v>
          </cell>
          <cell r="AY7">
            <v>4</v>
          </cell>
          <cell r="AZ7">
            <v>1</v>
          </cell>
          <cell r="BA7">
            <v>0</v>
          </cell>
          <cell r="BB7">
            <v>4</v>
          </cell>
          <cell r="BE7">
            <v>4</v>
          </cell>
          <cell r="BF7">
            <v>3</v>
          </cell>
          <cell r="BG7">
            <v>1</v>
          </cell>
          <cell r="BH7">
            <v>4</v>
          </cell>
          <cell r="BK7">
            <v>3</v>
          </cell>
          <cell r="BL7">
            <v>4</v>
          </cell>
          <cell r="BM7">
            <v>4</v>
          </cell>
          <cell r="BN7">
            <v>1</v>
          </cell>
        </row>
        <row r="9">
          <cell r="C9">
            <v>3</v>
          </cell>
          <cell r="D9">
            <v>4</v>
          </cell>
          <cell r="E9">
            <v>0</v>
          </cell>
          <cell r="F9">
            <v>4</v>
          </cell>
          <cell r="K9">
            <v>2</v>
          </cell>
          <cell r="L9">
            <v>4</v>
          </cell>
          <cell r="M9">
            <v>1</v>
          </cell>
          <cell r="N9">
            <v>4</v>
          </cell>
          <cell r="O9">
            <v>4</v>
          </cell>
          <cell r="P9">
            <v>2</v>
          </cell>
          <cell r="Q9">
            <v>4</v>
          </cell>
          <cell r="R9">
            <v>1</v>
          </cell>
          <cell r="S9">
            <v>0</v>
          </cell>
          <cell r="T9">
            <v>4</v>
          </cell>
          <cell r="U9">
            <v>1</v>
          </cell>
          <cell r="V9">
            <v>4</v>
          </cell>
          <cell r="W9">
            <v>2</v>
          </cell>
          <cell r="X9">
            <v>4</v>
          </cell>
          <cell r="Y9">
            <v>2</v>
          </cell>
          <cell r="Z9">
            <v>4</v>
          </cell>
          <cell r="AA9">
            <v>2</v>
          </cell>
          <cell r="AB9">
            <v>4</v>
          </cell>
          <cell r="AC9">
            <v>4</v>
          </cell>
          <cell r="AD9">
            <v>1</v>
          </cell>
          <cell r="AE9">
            <v>4</v>
          </cell>
          <cell r="AF9">
            <v>2</v>
          </cell>
          <cell r="AG9">
            <v>4</v>
          </cell>
          <cell r="AH9">
            <v>1</v>
          </cell>
          <cell r="AI9">
            <v>4</v>
          </cell>
          <cell r="AJ9">
            <v>3</v>
          </cell>
          <cell r="AK9">
            <v>4</v>
          </cell>
          <cell r="AL9">
            <v>0</v>
          </cell>
          <cell r="AM9">
            <v>4</v>
          </cell>
          <cell r="AN9">
            <v>2</v>
          </cell>
          <cell r="AO9">
            <v>3</v>
          </cell>
          <cell r="AP9">
            <v>4</v>
          </cell>
          <cell r="AQ9">
            <v>0</v>
          </cell>
          <cell r="AR9">
            <v>4</v>
          </cell>
          <cell r="AS9">
            <v>1</v>
          </cell>
          <cell r="AT9">
            <v>4</v>
          </cell>
          <cell r="AU9">
            <v>4</v>
          </cell>
          <cell r="AV9">
            <v>0</v>
          </cell>
          <cell r="AY9">
            <v>3</v>
          </cell>
          <cell r="AZ9">
            <v>4</v>
          </cell>
          <cell r="BA9">
            <v>2</v>
          </cell>
          <cell r="BB9">
            <v>4</v>
          </cell>
          <cell r="BE9">
            <v>4</v>
          </cell>
          <cell r="BF9">
            <v>3</v>
          </cell>
          <cell r="BG9">
            <v>0</v>
          </cell>
          <cell r="BH9">
            <v>4</v>
          </cell>
          <cell r="BK9">
            <v>1</v>
          </cell>
          <cell r="BL9">
            <v>4</v>
          </cell>
          <cell r="BM9">
            <v>4</v>
          </cell>
          <cell r="BN9">
            <v>3</v>
          </cell>
        </row>
        <row r="10">
          <cell r="C10">
            <v>4</v>
          </cell>
          <cell r="D10">
            <v>1</v>
          </cell>
          <cell r="E10">
            <v>2</v>
          </cell>
          <cell r="F10">
            <v>4</v>
          </cell>
          <cell r="I10">
            <v>4</v>
          </cell>
          <cell r="J10">
            <v>2</v>
          </cell>
          <cell r="M10">
            <v>3</v>
          </cell>
          <cell r="N10">
            <v>4</v>
          </cell>
          <cell r="O10">
            <v>4</v>
          </cell>
          <cell r="P10">
            <v>2</v>
          </cell>
          <cell r="Q10">
            <v>3</v>
          </cell>
          <cell r="R10">
            <v>4</v>
          </cell>
          <cell r="S10">
            <v>1</v>
          </cell>
          <cell r="T10">
            <v>4</v>
          </cell>
          <cell r="U10">
            <v>1</v>
          </cell>
          <cell r="V10">
            <v>4</v>
          </cell>
          <cell r="W10">
            <v>2</v>
          </cell>
          <cell r="X10">
            <v>4</v>
          </cell>
          <cell r="Y10">
            <v>0</v>
          </cell>
          <cell r="Z10">
            <v>4</v>
          </cell>
          <cell r="AA10">
            <v>4</v>
          </cell>
          <cell r="AB10">
            <v>0</v>
          </cell>
          <cell r="AC10">
            <v>4</v>
          </cell>
          <cell r="AD10">
            <v>0</v>
          </cell>
          <cell r="AE10">
            <v>4</v>
          </cell>
          <cell r="AF10">
            <v>2</v>
          </cell>
          <cell r="AG10">
            <v>4</v>
          </cell>
          <cell r="AH10">
            <v>0</v>
          </cell>
          <cell r="AI10">
            <v>4</v>
          </cell>
          <cell r="AJ10">
            <v>2</v>
          </cell>
          <cell r="AK10">
            <v>4</v>
          </cell>
          <cell r="AL10">
            <v>0</v>
          </cell>
          <cell r="AM10">
            <v>4</v>
          </cell>
          <cell r="AN10">
            <v>1</v>
          </cell>
          <cell r="AO10">
            <v>4</v>
          </cell>
          <cell r="AP10">
            <v>3</v>
          </cell>
          <cell r="AQ10">
            <v>4</v>
          </cell>
          <cell r="AR10">
            <v>0</v>
          </cell>
          <cell r="AS10">
            <v>4</v>
          </cell>
          <cell r="AT10">
            <v>1</v>
          </cell>
          <cell r="AU10">
            <v>0</v>
          </cell>
          <cell r="AV10">
            <v>4</v>
          </cell>
          <cell r="AY10">
            <v>4</v>
          </cell>
          <cell r="AZ10">
            <v>2</v>
          </cell>
          <cell r="BA10">
            <v>3</v>
          </cell>
          <cell r="BB10">
            <v>4</v>
          </cell>
          <cell r="BE10">
            <v>1</v>
          </cell>
          <cell r="BF10">
            <v>4</v>
          </cell>
          <cell r="BG10">
            <v>4</v>
          </cell>
          <cell r="BH10">
            <v>1</v>
          </cell>
          <cell r="BK10">
            <v>0</v>
          </cell>
          <cell r="BL10">
            <v>4</v>
          </cell>
          <cell r="BM10">
            <v>1</v>
          </cell>
          <cell r="BN10">
            <v>4</v>
          </cell>
        </row>
        <row r="11">
          <cell r="C11">
            <v>4</v>
          </cell>
          <cell r="D11">
            <v>2</v>
          </cell>
          <cell r="E11">
            <v>2</v>
          </cell>
          <cell r="F11">
            <v>4</v>
          </cell>
          <cell r="I11">
            <v>4</v>
          </cell>
          <cell r="J11">
            <v>1</v>
          </cell>
          <cell r="K11">
            <v>4</v>
          </cell>
          <cell r="L11">
            <v>3</v>
          </cell>
          <cell r="O11">
            <v>4</v>
          </cell>
          <cell r="P11">
            <v>2</v>
          </cell>
          <cell r="Q11">
            <v>4</v>
          </cell>
          <cell r="R11">
            <v>3</v>
          </cell>
          <cell r="S11">
            <v>4</v>
          </cell>
          <cell r="T11">
            <v>2</v>
          </cell>
          <cell r="U11">
            <v>0</v>
          </cell>
          <cell r="V11">
            <v>4</v>
          </cell>
          <cell r="W11">
            <v>0</v>
          </cell>
          <cell r="X11">
            <v>4</v>
          </cell>
          <cell r="Y11">
            <v>3</v>
          </cell>
          <cell r="Z11">
            <v>4</v>
          </cell>
          <cell r="AA11">
            <v>4</v>
          </cell>
          <cell r="AB11">
            <v>0</v>
          </cell>
          <cell r="AC11">
            <v>4</v>
          </cell>
          <cell r="AD11">
            <v>3</v>
          </cell>
          <cell r="AE11">
            <v>4</v>
          </cell>
          <cell r="AF11">
            <v>0</v>
          </cell>
          <cell r="AG11">
            <v>4</v>
          </cell>
          <cell r="AH11">
            <v>1</v>
          </cell>
          <cell r="AI11">
            <v>4</v>
          </cell>
          <cell r="AJ11">
            <v>3</v>
          </cell>
          <cell r="AK11">
            <v>4</v>
          </cell>
          <cell r="AL11">
            <v>0</v>
          </cell>
          <cell r="AM11">
            <v>4</v>
          </cell>
          <cell r="AN11">
            <v>0</v>
          </cell>
          <cell r="AO11">
            <v>4</v>
          </cell>
          <cell r="AP11">
            <v>0</v>
          </cell>
          <cell r="AQ11">
            <v>1</v>
          </cell>
          <cell r="AR11">
            <v>4</v>
          </cell>
          <cell r="AS11">
            <v>2</v>
          </cell>
          <cell r="AT11">
            <v>4</v>
          </cell>
          <cell r="AU11">
            <v>0</v>
          </cell>
          <cell r="AV11">
            <v>4</v>
          </cell>
          <cell r="AY11">
            <v>4</v>
          </cell>
          <cell r="AZ11">
            <v>0</v>
          </cell>
          <cell r="BA11">
            <v>2</v>
          </cell>
          <cell r="BB11">
            <v>4</v>
          </cell>
          <cell r="BE11">
            <v>2</v>
          </cell>
          <cell r="BF11">
            <v>4</v>
          </cell>
          <cell r="BG11">
            <v>1</v>
          </cell>
          <cell r="BH11">
            <v>4</v>
          </cell>
          <cell r="BK11">
            <v>0</v>
          </cell>
          <cell r="BL11">
            <v>4</v>
          </cell>
          <cell r="BM11">
            <v>4</v>
          </cell>
          <cell r="BN11">
            <v>3</v>
          </cell>
        </row>
        <row r="12">
          <cell r="C12">
            <v>0</v>
          </cell>
          <cell r="D12">
            <v>4</v>
          </cell>
          <cell r="E12">
            <v>1</v>
          </cell>
          <cell r="F12">
            <v>4</v>
          </cell>
          <cell r="I12">
            <v>2</v>
          </cell>
          <cell r="J12">
            <v>4</v>
          </cell>
          <cell r="K12">
            <v>2</v>
          </cell>
          <cell r="L12">
            <v>4</v>
          </cell>
          <cell r="M12">
            <v>2</v>
          </cell>
          <cell r="N12">
            <v>4</v>
          </cell>
          <cell r="Q12">
            <v>4</v>
          </cell>
          <cell r="R12">
            <v>2</v>
          </cell>
          <cell r="S12">
            <v>0</v>
          </cell>
          <cell r="T12">
            <v>4</v>
          </cell>
          <cell r="U12">
            <v>0</v>
          </cell>
          <cell r="V12">
            <v>4</v>
          </cell>
          <cell r="W12">
            <v>0</v>
          </cell>
          <cell r="X12">
            <v>4</v>
          </cell>
          <cell r="Y12">
            <v>0</v>
          </cell>
          <cell r="Z12">
            <v>4</v>
          </cell>
          <cell r="AA12">
            <v>4</v>
          </cell>
          <cell r="AB12">
            <v>3</v>
          </cell>
          <cell r="AC12">
            <v>4</v>
          </cell>
          <cell r="AD12">
            <v>0</v>
          </cell>
          <cell r="AE12">
            <v>3</v>
          </cell>
          <cell r="AF12">
            <v>4</v>
          </cell>
          <cell r="AG12">
            <v>3</v>
          </cell>
          <cell r="AH12">
            <v>4</v>
          </cell>
          <cell r="AI12">
            <v>4</v>
          </cell>
          <cell r="AJ12">
            <v>3</v>
          </cell>
          <cell r="AK12">
            <v>4</v>
          </cell>
          <cell r="AL12">
            <v>2</v>
          </cell>
          <cell r="AM12">
            <v>0</v>
          </cell>
          <cell r="AN12">
            <v>4</v>
          </cell>
          <cell r="AO12">
            <v>4</v>
          </cell>
          <cell r="AP12">
            <v>1</v>
          </cell>
          <cell r="AQ12">
            <v>0</v>
          </cell>
          <cell r="AR12">
            <v>4</v>
          </cell>
          <cell r="AS12">
            <v>0</v>
          </cell>
          <cell r="AT12">
            <v>4</v>
          </cell>
          <cell r="AU12">
            <v>0</v>
          </cell>
          <cell r="AV12">
            <v>4</v>
          </cell>
          <cell r="AY12">
            <v>1</v>
          </cell>
          <cell r="AZ12">
            <v>4</v>
          </cell>
          <cell r="BA12">
            <v>4</v>
          </cell>
          <cell r="BB12">
            <v>0</v>
          </cell>
          <cell r="BE12">
            <v>1</v>
          </cell>
          <cell r="BF12">
            <v>4</v>
          </cell>
          <cell r="BG12">
            <v>0</v>
          </cell>
          <cell r="BH12">
            <v>4</v>
          </cell>
          <cell r="BK12">
            <v>1</v>
          </cell>
          <cell r="BL12">
            <v>4</v>
          </cell>
          <cell r="BM12">
            <v>2</v>
          </cell>
          <cell r="BN12">
            <v>4</v>
          </cell>
        </row>
        <row r="13">
          <cell r="C13">
            <v>1</v>
          </cell>
          <cell r="D13">
            <v>4</v>
          </cell>
          <cell r="E13">
            <v>4</v>
          </cell>
          <cell r="F13">
            <v>3</v>
          </cell>
          <cell r="I13">
            <v>1</v>
          </cell>
          <cell r="J13">
            <v>4</v>
          </cell>
          <cell r="K13">
            <v>4</v>
          </cell>
          <cell r="L13">
            <v>3</v>
          </cell>
          <cell r="M13">
            <v>3</v>
          </cell>
          <cell r="N13">
            <v>4</v>
          </cell>
          <cell r="O13">
            <v>2</v>
          </cell>
          <cell r="P13">
            <v>4</v>
          </cell>
          <cell r="S13">
            <v>2</v>
          </cell>
          <cell r="T13">
            <v>4</v>
          </cell>
          <cell r="U13">
            <v>0</v>
          </cell>
          <cell r="V13">
            <v>4</v>
          </cell>
          <cell r="W13">
            <v>3</v>
          </cell>
          <cell r="X13">
            <v>4</v>
          </cell>
          <cell r="Y13">
            <v>2</v>
          </cell>
          <cell r="Z13">
            <v>4</v>
          </cell>
          <cell r="AA13">
            <v>4</v>
          </cell>
          <cell r="AB13">
            <v>0</v>
          </cell>
          <cell r="AC13">
            <v>4</v>
          </cell>
          <cell r="AD13">
            <v>0</v>
          </cell>
          <cell r="AE13">
            <v>4</v>
          </cell>
          <cell r="AF13">
            <v>1</v>
          </cell>
          <cell r="AG13">
            <v>4</v>
          </cell>
          <cell r="AH13">
            <v>0</v>
          </cell>
          <cell r="AI13">
            <v>4</v>
          </cell>
          <cell r="AJ13">
            <v>1</v>
          </cell>
          <cell r="AK13">
            <v>4</v>
          </cell>
          <cell r="AL13">
            <v>1</v>
          </cell>
          <cell r="AM13">
            <v>4</v>
          </cell>
          <cell r="AN13">
            <v>0</v>
          </cell>
          <cell r="AO13">
            <v>4</v>
          </cell>
          <cell r="AP13">
            <v>3</v>
          </cell>
          <cell r="AQ13">
            <v>3</v>
          </cell>
          <cell r="AR13">
            <v>4</v>
          </cell>
          <cell r="AS13">
            <v>2</v>
          </cell>
          <cell r="AT13">
            <v>4</v>
          </cell>
          <cell r="AU13">
            <v>1</v>
          </cell>
          <cell r="AV13">
            <v>4</v>
          </cell>
          <cell r="AY13">
            <v>4</v>
          </cell>
          <cell r="AZ13">
            <v>2</v>
          </cell>
          <cell r="BA13">
            <v>0</v>
          </cell>
          <cell r="BB13">
            <v>4</v>
          </cell>
          <cell r="BE13">
            <v>0</v>
          </cell>
          <cell r="BF13">
            <v>4</v>
          </cell>
          <cell r="BG13">
            <v>1</v>
          </cell>
          <cell r="BH13">
            <v>4</v>
          </cell>
          <cell r="BK13">
            <v>4</v>
          </cell>
          <cell r="BL13">
            <v>3</v>
          </cell>
          <cell r="BM13">
            <v>4</v>
          </cell>
          <cell r="BN13">
            <v>3</v>
          </cell>
        </row>
        <row r="14">
          <cell r="C14">
            <v>4</v>
          </cell>
          <cell r="D14">
            <v>1</v>
          </cell>
          <cell r="E14">
            <v>4</v>
          </cell>
          <cell r="F14">
            <v>1</v>
          </cell>
          <cell r="I14">
            <v>4</v>
          </cell>
          <cell r="J14">
            <v>0</v>
          </cell>
          <cell r="K14">
            <v>4</v>
          </cell>
          <cell r="L14">
            <v>1</v>
          </cell>
          <cell r="M14">
            <v>2</v>
          </cell>
          <cell r="N14">
            <v>4</v>
          </cell>
          <cell r="O14">
            <v>4</v>
          </cell>
          <cell r="P14">
            <v>0</v>
          </cell>
          <cell r="Q14">
            <v>4</v>
          </cell>
          <cell r="R14">
            <v>2</v>
          </cell>
          <cell r="U14">
            <v>3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1</v>
          </cell>
          <cell r="AA14">
            <v>4</v>
          </cell>
          <cell r="AB14">
            <v>0</v>
          </cell>
          <cell r="AC14">
            <v>4</v>
          </cell>
          <cell r="AD14">
            <v>0</v>
          </cell>
          <cell r="AE14">
            <v>4</v>
          </cell>
          <cell r="AF14">
            <v>1</v>
          </cell>
          <cell r="AG14">
            <v>4</v>
          </cell>
          <cell r="AH14">
            <v>0</v>
          </cell>
          <cell r="AI14">
            <v>4</v>
          </cell>
          <cell r="AJ14">
            <v>3</v>
          </cell>
          <cell r="AK14">
            <v>4</v>
          </cell>
          <cell r="AL14">
            <v>2</v>
          </cell>
          <cell r="AM14">
            <v>4</v>
          </cell>
          <cell r="AN14">
            <v>0</v>
          </cell>
          <cell r="AO14">
            <v>4</v>
          </cell>
          <cell r="AP14">
            <v>0</v>
          </cell>
          <cell r="AQ14">
            <v>4</v>
          </cell>
          <cell r="AR14">
            <v>1</v>
          </cell>
          <cell r="AS14">
            <v>4</v>
          </cell>
          <cell r="AT14">
            <v>2</v>
          </cell>
          <cell r="AU14">
            <v>4</v>
          </cell>
          <cell r="AV14">
            <v>0</v>
          </cell>
          <cell r="AY14">
            <v>4</v>
          </cell>
          <cell r="AZ14">
            <v>1</v>
          </cell>
          <cell r="BA14">
            <v>4</v>
          </cell>
          <cell r="BB14">
            <v>1</v>
          </cell>
          <cell r="BE14">
            <v>4</v>
          </cell>
          <cell r="BF14">
            <v>2</v>
          </cell>
          <cell r="BG14">
            <v>3</v>
          </cell>
          <cell r="BH14">
            <v>4</v>
          </cell>
          <cell r="BK14">
            <v>4</v>
          </cell>
          <cell r="BL14">
            <v>0</v>
          </cell>
          <cell r="BM14">
            <v>4</v>
          </cell>
          <cell r="BN14">
            <v>0</v>
          </cell>
        </row>
        <row r="15">
          <cell r="C15">
            <v>4</v>
          </cell>
          <cell r="D15">
            <v>0</v>
          </cell>
          <cell r="E15">
            <v>4</v>
          </cell>
          <cell r="F15">
            <v>1</v>
          </cell>
          <cell r="I15">
            <v>4</v>
          </cell>
          <cell r="J15">
            <v>1</v>
          </cell>
          <cell r="K15">
            <v>4</v>
          </cell>
          <cell r="L15">
            <v>1</v>
          </cell>
          <cell r="M15">
            <v>4</v>
          </cell>
          <cell r="N15">
            <v>0</v>
          </cell>
          <cell r="O15">
            <v>4</v>
          </cell>
          <cell r="P15">
            <v>0</v>
          </cell>
          <cell r="Q15">
            <v>4</v>
          </cell>
          <cell r="R15">
            <v>0</v>
          </cell>
          <cell r="S15">
            <v>4</v>
          </cell>
          <cell r="T15">
            <v>3</v>
          </cell>
          <cell r="W15">
            <v>4</v>
          </cell>
          <cell r="X15">
            <v>0</v>
          </cell>
          <cell r="Y15">
            <v>4</v>
          </cell>
          <cell r="Z15">
            <v>3</v>
          </cell>
          <cell r="AA15">
            <v>4</v>
          </cell>
          <cell r="AB15">
            <v>0</v>
          </cell>
          <cell r="AC15">
            <v>4</v>
          </cell>
          <cell r="AD15">
            <v>0</v>
          </cell>
          <cell r="AE15">
            <v>4</v>
          </cell>
          <cell r="AF15">
            <v>0</v>
          </cell>
          <cell r="AG15">
            <v>4</v>
          </cell>
          <cell r="AH15">
            <v>0</v>
          </cell>
          <cell r="AI15">
            <v>4</v>
          </cell>
          <cell r="AJ15">
            <v>0</v>
          </cell>
          <cell r="AK15">
            <v>4</v>
          </cell>
          <cell r="AL15">
            <v>0</v>
          </cell>
          <cell r="AM15">
            <v>4</v>
          </cell>
          <cell r="AN15">
            <v>0</v>
          </cell>
          <cell r="AO15">
            <v>4</v>
          </cell>
          <cell r="AP15">
            <v>0</v>
          </cell>
          <cell r="AQ15">
            <v>3</v>
          </cell>
          <cell r="AR15">
            <v>4</v>
          </cell>
          <cell r="AS15">
            <v>1</v>
          </cell>
          <cell r="AT15">
            <v>4</v>
          </cell>
          <cell r="AU15">
            <v>4</v>
          </cell>
          <cell r="AV15">
            <v>1</v>
          </cell>
          <cell r="AY15">
            <v>4</v>
          </cell>
          <cell r="AZ15">
            <v>0</v>
          </cell>
          <cell r="BA15">
            <v>4</v>
          </cell>
          <cell r="BB15">
            <v>0</v>
          </cell>
          <cell r="BE15">
            <v>4</v>
          </cell>
          <cell r="BF15">
            <v>0</v>
          </cell>
          <cell r="BG15">
            <v>3</v>
          </cell>
          <cell r="BH15">
            <v>4</v>
          </cell>
          <cell r="BK15">
            <v>4</v>
          </cell>
          <cell r="BL15">
            <v>0</v>
          </cell>
          <cell r="BM15">
            <v>4</v>
          </cell>
          <cell r="BN15">
            <v>2</v>
          </cell>
        </row>
        <row r="16">
          <cell r="C16">
            <v>4</v>
          </cell>
          <cell r="D16">
            <v>2</v>
          </cell>
          <cell r="E16">
            <v>1</v>
          </cell>
          <cell r="F16">
            <v>4</v>
          </cell>
          <cell r="I16">
            <v>4</v>
          </cell>
          <cell r="J16">
            <v>2</v>
          </cell>
          <cell r="K16">
            <v>4</v>
          </cell>
          <cell r="L16">
            <v>2</v>
          </cell>
          <cell r="M16">
            <v>4</v>
          </cell>
          <cell r="N16">
            <v>0</v>
          </cell>
          <cell r="O16">
            <v>4</v>
          </cell>
          <cell r="P16">
            <v>0</v>
          </cell>
          <cell r="Q16">
            <v>4</v>
          </cell>
          <cell r="R16">
            <v>3</v>
          </cell>
          <cell r="S16">
            <v>3</v>
          </cell>
          <cell r="T16">
            <v>4</v>
          </cell>
          <cell r="U16">
            <v>0</v>
          </cell>
          <cell r="V16">
            <v>4</v>
          </cell>
          <cell r="Y16">
            <v>0</v>
          </cell>
          <cell r="Z16">
            <v>4</v>
          </cell>
          <cell r="AA16">
            <v>4</v>
          </cell>
          <cell r="AB16">
            <v>0</v>
          </cell>
          <cell r="AC16">
            <v>4</v>
          </cell>
          <cell r="AD16">
            <v>0</v>
          </cell>
          <cell r="AE16">
            <v>4</v>
          </cell>
          <cell r="AF16">
            <v>0</v>
          </cell>
          <cell r="AG16">
            <v>4</v>
          </cell>
          <cell r="AH16">
            <v>1</v>
          </cell>
          <cell r="AI16">
            <v>4</v>
          </cell>
          <cell r="AJ16">
            <v>3</v>
          </cell>
          <cell r="AK16">
            <v>4</v>
          </cell>
          <cell r="AL16">
            <v>1</v>
          </cell>
          <cell r="AM16">
            <v>4</v>
          </cell>
          <cell r="AN16">
            <v>1</v>
          </cell>
          <cell r="AO16">
            <v>3</v>
          </cell>
          <cell r="AP16">
            <v>4</v>
          </cell>
          <cell r="AQ16">
            <v>3</v>
          </cell>
          <cell r="AR16">
            <v>4</v>
          </cell>
          <cell r="AS16">
            <v>4</v>
          </cell>
          <cell r="AT16">
            <v>1</v>
          </cell>
          <cell r="AU16">
            <v>1</v>
          </cell>
          <cell r="AV16">
            <v>4</v>
          </cell>
          <cell r="AY16">
            <v>2</v>
          </cell>
          <cell r="AZ16">
            <v>4</v>
          </cell>
          <cell r="BA16">
            <v>4</v>
          </cell>
          <cell r="BB16">
            <v>0</v>
          </cell>
          <cell r="BE16">
            <v>4</v>
          </cell>
          <cell r="BF16">
            <v>1</v>
          </cell>
          <cell r="BG16">
            <v>1</v>
          </cell>
          <cell r="BH16">
            <v>4</v>
          </cell>
          <cell r="BK16">
            <v>0</v>
          </cell>
          <cell r="BL16">
            <v>4</v>
          </cell>
          <cell r="BM16">
            <v>4</v>
          </cell>
          <cell r="BN16">
            <v>3</v>
          </cell>
        </row>
        <row r="17">
          <cell r="C17">
            <v>4</v>
          </cell>
          <cell r="D17">
            <v>1</v>
          </cell>
          <cell r="E17">
            <v>4</v>
          </cell>
          <cell r="F17">
            <v>3</v>
          </cell>
          <cell r="I17">
            <v>4</v>
          </cell>
          <cell r="J17">
            <v>2</v>
          </cell>
          <cell r="K17">
            <v>4</v>
          </cell>
          <cell r="L17">
            <v>0</v>
          </cell>
          <cell r="M17">
            <v>4</v>
          </cell>
          <cell r="N17">
            <v>3</v>
          </cell>
          <cell r="O17">
            <v>4</v>
          </cell>
          <cell r="P17">
            <v>0</v>
          </cell>
          <cell r="Q17">
            <v>4</v>
          </cell>
          <cell r="R17">
            <v>2</v>
          </cell>
          <cell r="S17">
            <v>1</v>
          </cell>
          <cell r="T17">
            <v>4</v>
          </cell>
          <cell r="U17">
            <v>3</v>
          </cell>
          <cell r="V17">
            <v>4</v>
          </cell>
          <cell r="W17">
            <v>4</v>
          </cell>
          <cell r="X17">
            <v>0</v>
          </cell>
          <cell r="AA17">
            <v>4</v>
          </cell>
          <cell r="AB17">
            <v>1</v>
          </cell>
          <cell r="AC17">
            <v>4</v>
          </cell>
          <cell r="AD17">
            <v>0</v>
          </cell>
          <cell r="AE17">
            <v>4</v>
          </cell>
          <cell r="AF17">
            <v>0</v>
          </cell>
          <cell r="AG17">
            <v>4</v>
          </cell>
          <cell r="AH17">
            <v>1</v>
          </cell>
          <cell r="AI17">
            <v>4</v>
          </cell>
          <cell r="AJ17">
            <v>2</v>
          </cell>
          <cell r="AK17">
            <v>4</v>
          </cell>
          <cell r="AL17">
            <v>0</v>
          </cell>
          <cell r="AM17">
            <v>4</v>
          </cell>
          <cell r="AN17">
            <v>0</v>
          </cell>
          <cell r="AO17">
            <v>0</v>
          </cell>
          <cell r="AP17">
            <v>4</v>
          </cell>
          <cell r="AQ17">
            <v>0</v>
          </cell>
          <cell r="AR17">
            <v>4</v>
          </cell>
          <cell r="AS17">
            <v>0</v>
          </cell>
          <cell r="AT17">
            <v>4</v>
          </cell>
          <cell r="AU17">
            <v>3</v>
          </cell>
          <cell r="AV17">
            <v>4</v>
          </cell>
          <cell r="AY17">
            <v>4</v>
          </cell>
          <cell r="AZ17">
            <v>3</v>
          </cell>
          <cell r="BA17">
            <v>4</v>
          </cell>
          <cell r="BB17">
            <v>0</v>
          </cell>
          <cell r="BE17">
            <v>4</v>
          </cell>
          <cell r="BF17">
            <v>1</v>
          </cell>
          <cell r="BG17">
            <v>1</v>
          </cell>
          <cell r="BH17">
            <v>4</v>
          </cell>
          <cell r="BK17">
            <v>1</v>
          </cell>
          <cell r="BL17">
            <v>4</v>
          </cell>
          <cell r="BM17">
            <v>4</v>
          </cell>
          <cell r="BN17">
            <v>2</v>
          </cell>
        </row>
        <row r="18">
          <cell r="C18">
            <v>0</v>
          </cell>
          <cell r="D18">
            <v>4</v>
          </cell>
          <cell r="E18">
            <v>2</v>
          </cell>
          <cell r="F18">
            <v>4</v>
          </cell>
          <cell r="I18">
            <v>4</v>
          </cell>
          <cell r="J18">
            <v>2</v>
          </cell>
          <cell r="K18">
            <v>0</v>
          </cell>
          <cell r="L18">
            <v>4</v>
          </cell>
          <cell r="M18">
            <v>0</v>
          </cell>
          <cell r="N18">
            <v>4</v>
          </cell>
          <cell r="O18">
            <v>3</v>
          </cell>
          <cell r="P18">
            <v>4</v>
          </cell>
          <cell r="Q18">
            <v>0</v>
          </cell>
          <cell r="R18">
            <v>4</v>
          </cell>
          <cell r="S18">
            <v>0</v>
          </cell>
          <cell r="T18">
            <v>4</v>
          </cell>
          <cell r="U18">
            <v>0</v>
          </cell>
          <cell r="V18">
            <v>4</v>
          </cell>
          <cell r="W18">
            <v>0</v>
          </cell>
          <cell r="X18">
            <v>4</v>
          </cell>
          <cell r="Y18">
            <v>1</v>
          </cell>
          <cell r="Z18">
            <v>4</v>
          </cell>
          <cell r="AC18">
            <v>4</v>
          </cell>
          <cell r="AD18">
            <v>1</v>
          </cell>
          <cell r="AE18">
            <v>0</v>
          </cell>
          <cell r="AF18">
            <v>4</v>
          </cell>
          <cell r="AG18">
            <v>4</v>
          </cell>
          <cell r="AH18">
            <v>1</v>
          </cell>
          <cell r="AI18">
            <v>2</v>
          </cell>
          <cell r="AJ18">
            <v>4</v>
          </cell>
          <cell r="AK18">
            <v>4</v>
          </cell>
          <cell r="AL18">
            <v>0</v>
          </cell>
          <cell r="AM18">
            <v>4</v>
          </cell>
          <cell r="AN18">
            <v>1</v>
          </cell>
          <cell r="AO18">
            <v>3</v>
          </cell>
          <cell r="AP18">
            <v>4</v>
          </cell>
          <cell r="AQ18">
            <v>0</v>
          </cell>
          <cell r="AR18">
            <v>4</v>
          </cell>
          <cell r="AS18">
            <v>0</v>
          </cell>
          <cell r="AT18">
            <v>4</v>
          </cell>
          <cell r="AU18">
            <v>1</v>
          </cell>
          <cell r="AV18">
            <v>4</v>
          </cell>
          <cell r="AY18">
            <v>3</v>
          </cell>
          <cell r="AZ18">
            <v>4</v>
          </cell>
          <cell r="BA18">
            <v>0</v>
          </cell>
          <cell r="BB18">
            <v>4</v>
          </cell>
          <cell r="BE18">
            <v>2</v>
          </cell>
          <cell r="BF18">
            <v>4</v>
          </cell>
          <cell r="BG18">
            <v>1</v>
          </cell>
          <cell r="BH18">
            <v>4</v>
          </cell>
          <cell r="BK18">
            <v>0</v>
          </cell>
          <cell r="BL18">
            <v>4</v>
          </cell>
          <cell r="BM18">
            <v>0</v>
          </cell>
          <cell r="BN18">
            <v>4</v>
          </cell>
        </row>
        <row r="19">
          <cell r="C19">
            <v>1</v>
          </cell>
          <cell r="D19">
            <v>4</v>
          </cell>
          <cell r="E19">
            <v>2</v>
          </cell>
          <cell r="F19">
            <v>4</v>
          </cell>
          <cell r="I19">
            <v>1</v>
          </cell>
          <cell r="J19">
            <v>4</v>
          </cell>
          <cell r="K19">
            <v>0</v>
          </cell>
          <cell r="L19">
            <v>4</v>
          </cell>
          <cell r="M19">
            <v>3</v>
          </cell>
          <cell r="N19">
            <v>4</v>
          </cell>
          <cell r="O19">
            <v>0</v>
          </cell>
          <cell r="P19">
            <v>4</v>
          </cell>
          <cell r="Q19">
            <v>0</v>
          </cell>
          <cell r="R19">
            <v>4</v>
          </cell>
          <cell r="S19">
            <v>0</v>
          </cell>
          <cell r="T19">
            <v>4</v>
          </cell>
          <cell r="U19">
            <v>0</v>
          </cell>
          <cell r="V19">
            <v>4</v>
          </cell>
          <cell r="W19">
            <v>0</v>
          </cell>
          <cell r="X19">
            <v>4</v>
          </cell>
          <cell r="Y19">
            <v>0</v>
          </cell>
          <cell r="Z19">
            <v>4</v>
          </cell>
          <cell r="AA19">
            <v>1</v>
          </cell>
          <cell r="AB19">
            <v>4</v>
          </cell>
          <cell r="AE19">
            <v>2</v>
          </cell>
          <cell r="AF19">
            <v>4</v>
          </cell>
          <cell r="AG19">
            <v>4</v>
          </cell>
          <cell r="AH19">
            <v>3</v>
          </cell>
          <cell r="AI19">
            <v>0</v>
          </cell>
          <cell r="AJ19">
            <v>4</v>
          </cell>
          <cell r="AK19">
            <v>4</v>
          </cell>
          <cell r="AL19">
            <v>3</v>
          </cell>
          <cell r="AM19">
            <v>4</v>
          </cell>
          <cell r="AN19">
            <v>0</v>
          </cell>
          <cell r="AO19">
            <v>0</v>
          </cell>
          <cell r="AP19">
            <v>4</v>
          </cell>
          <cell r="AQ19">
            <v>0</v>
          </cell>
          <cell r="AR19">
            <v>4</v>
          </cell>
          <cell r="AS19">
            <v>0</v>
          </cell>
          <cell r="AT19">
            <v>4</v>
          </cell>
          <cell r="AU19">
            <v>0</v>
          </cell>
          <cell r="AV19">
            <v>4</v>
          </cell>
          <cell r="AY19">
            <v>0</v>
          </cell>
          <cell r="AZ19">
            <v>4</v>
          </cell>
          <cell r="BA19">
            <v>0</v>
          </cell>
          <cell r="BB19">
            <v>4</v>
          </cell>
          <cell r="BE19">
            <v>1</v>
          </cell>
          <cell r="BF19">
            <v>4</v>
          </cell>
          <cell r="BG19">
            <v>0</v>
          </cell>
          <cell r="BH19">
            <v>4</v>
          </cell>
          <cell r="BK19">
            <v>0</v>
          </cell>
          <cell r="BL19">
            <v>4</v>
          </cell>
          <cell r="BM19">
            <v>0</v>
          </cell>
          <cell r="BN19">
            <v>4</v>
          </cell>
        </row>
        <row r="20">
          <cell r="C20">
            <v>2</v>
          </cell>
          <cell r="D20">
            <v>4</v>
          </cell>
          <cell r="E20">
            <v>0</v>
          </cell>
          <cell r="F20">
            <v>4</v>
          </cell>
          <cell r="I20">
            <v>2</v>
          </cell>
          <cell r="J20">
            <v>4</v>
          </cell>
          <cell r="K20">
            <v>2</v>
          </cell>
          <cell r="L20">
            <v>4</v>
          </cell>
          <cell r="M20">
            <v>0</v>
          </cell>
          <cell r="N20">
            <v>4</v>
          </cell>
          <cell r="O20">
            <v>4</v>
          </cell>
          <cell r="P20">
            <v>3</v>
          </cell>
          <cell r="Q20">
            <v>1</v>
          </cell>
          <cell r="R20">
            <v>4</v>
          </cell>
          <cell r="S20">
            <v>1</v>
          </cell>
          <cell r="T20">
            <v>4</v>
          </cell>
          <cell r="U20">
            <v>0</v>
          </cell>
          <cell r="V20">
            <v>4</v>
          </cell>
          <cell r="W20">
            <v>0</v>
          </cell>
          <cell r="X20">
            <v>4</v>
          </cell>
          <cell r="Y20">
            <v>0</v>
          </cell>
          <cell r="Z20">
            <v>4</v>
          </cell>
          <cell r="AA20">
            <v>4</v>
          </cell>
          <cell r="AB20">
            <v>0</v>
          </cell>
          <cell r="AC20">
            <v>4</v>
          </cell>
          <cell r="AD20">
            <v>2</v>
          </cell>
          <cell r="AG20">
            <v>4</v>
          </cell>
          <cell r="AH20">
            <v>0</v>
          </cell>
          <cell r="AI20">
            <v>4</v>
          </cell>
          <cell r="AJ20">
            <v>2</v>
          </cell>
          <cell r="AK20">
            <v>4</v>
          </cell>
          <cell r="AL20">
            <v>3</v>
          </cell>
          <cell r="AM20">
            <v>4</v>
          </cell>
          <cell r="AN20">
            <v>2</v>
          </cell>
          <cell r="AO20">
            <v>4</v>
          </cell>
          <cell r="AP20">
            <v>2</v>
          </cell>
          <cell r="AQ20">
            <v>0</v>
          </cell>
          <cell r="AR20">
            <v>4</v>
          </cell>
          <cell r="AS20">
            <v>1</v>
          </cell>
          <cell r="AT20">
            <v>4</v>
          </cell>
          <cell r="AU20">
            <v>1</v>
          </cell>
          <cell r="AV20">
            <v>4</v>
          </cell>
          <cell r="AY20">
            <v>4</v>
          </cell>
          <cell r="AZ20">
            <v>0</v>
          </cell>
          <cell r="BA20">
            <v>4</v>
          </cell>
          <cell r="BB20">
            <v>0</v>
          </cell>
          <cell r="BE20">
            <v>2</v>
          </cell>
          <cell r="BF20">
            <v>4</v>
          </cell>
          <cell r="BG20">
            <v>0</v>
          </cell>
          <cell r="BH20">
            <v>4</v>
          </cell>
          <cell r="BK20">
            <v>1</v>
          </cell>
          <cell r="BL20">
            <v>4</v>
          </cell>
          <cell r="BM20">
            <v>4</v>
          </cell>
          <cell r="BN20">
            <v>3</v>
          </cell>
        </row>
        <row r="21">
          <cell r="C21">
            <v>0</v>
          </cell>
          <cell r="D21">
            <v>4</v>
          </cell>
          <cell r="E21">
            <v>0</v>
          </cell>
          <cell r="F21">
            <v>4</v>
          </cell>
          <cell r="I21">
            <v>1</v>
          </cell>
          <cell r="J21">
            <v>4</v>
          </cell>
          <cell r="K21">
            <v>0</v>
          </cell>
          <cell r="L21">
            <v>4</v>
          </cell>
          <cell r="M21">
            <v>1</v>
          </cell>
          <cell r="N21">
            <v>4</v>
          </cell>
          <cell r="O21">
            <v>4</v>
          </cell>
          <cell r="P21">
            <v>3</v>
          </cell>
          <cell r="Q21">
            <v>0</v>
          </cell>
          <cell r="R21">
            <v>4</v>
          </cell>
          <cell r="S21">
            <v>0</v>
          </cell>
          <cell r="T21">
            <v>4</v>
          </cell>
          <cell r="U21">
            <v>0</v>
          </cell>
          <cell r="V21">
            <v>4</v>
          </cell>
          <cell r="W21">
            <v>1</v>
          </cell>
          <cell r="X21">
            <v>4</v>
          </cell>
          <cell r="Y21">
            <v>1</v>
          </cell>
          <cell r="Z21">
            <v>4</v>
          </cell>
          <cell r="AA21">
            <v>1</v>
          </cell>
          <cell r="AB21">
            <v>4</v>
          </cell>
          <cell r="AC21">
            <v>3</v>
          </cell>
          <cell r="AD21">
            <v>4</v>
          </cell>
          <cell r="AE21">
            <v>0</v>
          </cell>
          <cell r="AF21">
            <v>4</v>
          </cell>
          <cell r="AI21">
            <v>4</v>
          </cell>
          <cell r="AJ21">
            <v>3</v>
          </cell>
          <cell r="AK21">
            <v>4</v>
          </cell>
          <cell r="AL21">
            <v>0</v>
          </cell>
          <cell r="AM21">
            <v>3</v>
          </cell>
          <cell r="AN21">
            <v>4</v>
          </cell>
          <cell r="AO21">
            <v>2</v>
          </cell>
          <cell r="AP21">
            <v>4</v>
          </cell>
          <cell r="AQ21">
            <v>1</v>
          </cell>
          <cell r="AR21">
            <v>4</v>
          </cell>
          <cell r="AS21">
            <v>4</v>
          </cell>
          <cell r="AT21">
            <v>2</v>
          </cell>
          <cell r="AU21">
            <v>2</v>
          </cell>
          <cell r="AV21">
            <v>4</v>
          </cell>
          <cell r="AY21">
            <v>1</v>
          </cell>
          <cell r="AZ21">
            <v>4</v>
          </cell>
          <cell r="BA21">
            <v>0</v>
          </cell>
          <cell r="BB21">
            <v>4</v>
          </cell>
          <cell r="BE21">
            <v>1</v>
          </cell>
          <cell r="BF21">
            <v>4</v>
          </cell>
          <cell r="BG21">
            <v>0</v>
          </cell>
          <cell r="BH21">
            <v>4</v>
          </cell>
          <cell r="BK21">
            <v>0</v>
          </cell>
          <cell r="BL21">
            <v>4</v>
          </cell>
          <cell r="BM21">
            <v>2</v>
          </cell>
          <cell r="BN21">
            <v>4</v>
          </cell>
        </row>
        <row r="22">
          <cell r="C22">
            <v>2</v>
          </cell>
          <cell r="D22">
            <v>4</v>
          </cell>
          <cell r="E22">
            <v>2</v>
          </cell>
          <cell r="F22">
            <v>4</v>
          </cell>
          <cell r="I22">
            <v>3</v>
          </cell>
          <cell r="J22">
            <v>4</v>
          </cell>
          <cell r="K22">
            <v>2</v>
          </cell>
          <cell r="L22">
            <v>4</v>
          </cell>
          <cell r="M22">
            <v>3</v>
          </cell>
          <cell r="N22">
            <v>4</v>
          </cell>
          <cell r="O22">
            <v>3</v>
          </cell>
          <cell r="P22">
            <v>4</v>
          </cell>
          <cell r="Q22">
            <v>1</v>
          </cell>
          <cell r="R22">
            <v>4</v>
          </cell>
          <cell r="S22">
            <v>3</v>
          </cell>
          <cell r="T22">
            <v>4</v>
          </cell>
          <cell r="U22">
            <v>0</v>
          </cell>
          <cell r="V22">
            <v>4</v>
          </cell>
          <cell r="W22">
            <v>3</v>
          </cell>
          <cell r="X22">
            <v>4</v>
          </cell>
          <cell r="Y22">
            <v>2</v>
          </cell>
          <cell r="Z22">
            <v>4</v>
          </cell>
          <cell r="AA22">
            <v>4</v>
          </cell>
          <cell r="AB22">
            <v>2</v>
          </cell>
          <cell r="AC22">
            <v>4</v>
          </cell>
          <cell r="AD22">
            <v>0</v>
          </cell>
          <cell r="AE22">
            <v>2</v>
          </cell>
          <cell r="AF22">
            <v>4</v>
          </cell>
          <cell r="AG22">
            <v>3</v>
          </cell>
          <cell r="AH22">
            <v>4</v>
          </cell>
          <cell r="AK22">
            <v>4</v>
          </cell>
          <cell r="AL22">
            <v>3</v>
          </cell>
          <cell r="AM22">
            <v>4</v>
          </cell>
          <cell r="AN22">
            <v>3</v>
          </cell>
          <cell r="AO22">
            <v>3</v>
          </cell>
          <cell r="AP22">
            <v>4</v>
          </cell>
          <cell r="AQ22">
            <v>0</v>
          </cell>
          <cell r="AR22">
            <v>4</v>
          </cell>
          <cell r="AS22">
            <v>2</v>
          </cell>
          <cell r="AT22">
            <v>4</v>
          </cell>
          <cell r="AU22">
            <v>0</v>
          </cell>
          <cell r="AV22">
            <v>4</v>
          </cell>
          <cell r="AY22">
            <v>3</v>
          </cell>
          <cell r="AZ22">
            <v>4</v>
          </cell>
          <cell r="BA22">
            <v>1</v>
          </cell>
          <cell r="BB22">
            <v>4</v>
          </cell>
          <cell r="BE22">
            <v>1</v>
          </cell>
          <cell r="BF22">
            <v>4</v>
          </cell>
          <cell r="BG22">
            <v>1</v>
          </cell>
          <cell r="BH22">
            <v>4</v>
          </cell>
          <cell r="BK22">
            <v>1</v>
          </cell>
          <cell r="BL22">
            <v>4</v>
          </cell>
          <cell r="BM22">
            <v>4</v>
          </cell>
          <cell r="BN22">
            <v>2</v>
          </cell>
        </row>
        <row r="23">
          <cell r="C23">
            <v>0</v>
          </cell>
          <cell r="D23">
            <v>4</v>
          </cell>
          <cell r="E23">
            <v>1</v>
          </cell>
          <cell r="F23">
            <v>4</v>
          </cell>
          <cell r="I23">
            <v>0</v>
          </cell>
          <cell r="J23">
            <v>4</v>
          </cell>
          <cell r="K23">
            <v>0</v>
          </cell>
          <cell r="L23">
            <v>4</v>
          </cell>
          <cell r="M23">
            <v>0</v>
          </cell>
          <cell r="N23">
            <v>4</v>
          </cell>
          <cell r="O23">
            <v>2</v>
          </cell>
          <cell r="P23">
            <v>4</v>
          </cell>
          <cell r="Q23">
            <v>1</v>
          </cell>
          <cell r="R23">
            <v>4</v>
          </cell>
          <cell r="S23">
            <v>2</v>
          </cell>
          <cell r="T23">
            <v>4</v>
          </cell>
          <cell r="U23">
            <v>0</v>
          </cell>
          <cell r="V23">
            <v>4</v>
          </cell>
          <cell r="W23">
            <v>1</v>
          </cell>
          <cell r="X23">
            <v>4</v>
          </cell>
          <cell r="Y23">
            <v>0</v>
          </cell>
          <cell r="Z23">
            <v>4</v>
          </cell>
          <cell r="AA23">
            <v>0</v>
          </cell>
          <cell r="AB23">
            <v>4</v>
          </cell>
          <cell r="AC23">
            <v>3</v>
          </cell>
          <cell r="AD23">
            <v>4</v>
          </cell>
          <cell r="AE23">
            <v>3</v>
          </cell>
          <cell r="AF23">
            <v>4</v>
          </cell>
          <cell r="AG23">
            <v>0</v>
          </cell>
          <cell r="AH23">
            <v>4</v>
          </cell>
          <cell r="AI23">
            <v>3</v>
          </cell>
          <cell r="AJ23">
            <v>4</v>
          </cell>
          <cell r="AM23">
            <v>0</v>
          </cell>
          <cell r="AN23">
            <v>4</v>
          </cell>
          <cell r="AO23">
            <v>1</v>
          </cell>
          <cell r="AP23">
            <v>4</v>
          </cell>
          <cell r="AQ23">
            <v>0</v>
          </cell>
          <cell r="AR23">
            <v>4</v>
          </cell>
          <cell r="AS23">
            <v>0</v>
          </cell>
          <cell r="AT23">
            <v>4</v>
          </cell>
          <cell r="AU23">
            <v>1</v>
          </cell>
          <cell r="AV23">
            <v>4</v>
          </cell>
          <cell r="AY23">
            <v>1</v>
          </cell>
          <cell r="AZ23">
            <v>4</v>
          </cell>
          <cell r="BA23">
            <v>4</v>
          </cell>
          <cell r="BB23">
            <v>0</v>
          </cell>
          <cell r="BE23">
            <v>0</v>
          </cell>
          <cell r="BF23">
            <v>4</v>
          </cell>
          <cell r="BG23">
            <v>1</v>
          </cell>
          <cell r="BH23">
            <v>4</v>
          </cell>
          <cell r="BK23">
            <v>0</v>
          </cell>
          <cell r="BL23">
            <v>4</v>
          </cell>
          <cell r="BM23">
            <v>0</v>
          </cell>
          <cell r="BN23">
            <v>4</v>
          </cell>
        </row>
        <row r="24">
          <cell r="C24">
            <v>0</v>
          </cell>
          <cell r="D24">
            <v>4</v>
          </cell>
          <cell r="E24">
            <v>2</v>
          </cell>
          <cell r="F24">
            <v>4</v>
          </cell>
          <cell r="I24">
            <v>2</v>
          </cell>
          <cell r="J24">
            <v>4</v>
          </cell>
          <cell r="K24">
            <v>1</v>
          </cell>
          <cell r="L24">
            <v>4</v>
          </cell>
          <cell r="M24">
            <v>0</v>
          </cell>
          <cell r="N24">
            <v>4</v>
          </cell>
          <cell r="O24">
            <v>4</v>
          </cell>
          <cell r="P24">
            <v>0</v>
          </cell>
          <cell r="Q24">
            <v>0</v>
          </cell>
          <cell r="R24">
            <v>4</v>
          </cell>
          <cell r="S24">
            <v>0</v>
          </cell>
          <cell r="T24">
            <v>4</v>
          </cell>
          <cell r="U24">
            <v>0</v>
          </cell>
          <cell r="V24">
            <v>4</v>
          </cell>
          <cell r="W24">
            <v>1</v>
          </cell>
          <cell r="X24">
            <v>4</v>
          </cell>
          <cell r="Y24">
            <v>0</v>
          </cell>
          <cell r="Z24">
            <v>4</v>
          </cell>
          <cell r="AA24">
            <v>1</v>
          </cell>
          <cell r="AB24">
            <v>4</v>
          </cell>
          <cell r="AC24">
            <v>0</v>
          </cell>
          <cell r="AD24">
            <v>4</v>
          </cell>
          <cell r="AE24">
            <v>2</v>
          </cell>
          <cell r="AF24">
            <v>4</v>
          </cell>
          <cell r="AG24">
            <v>4</v>
          </cell>
          <cell r="AH24">
            <v>3</v>
          </cell>
          <cell r="AI24">
            <v>3</v>
          </cell>
          <cell r="AJ24">
            <v>4</v>
          </cell>
          <cell r="AK24">
            <v>4</v>
          </cell>
          <cell r="AL24">
            <v>0</v>
          </cell>
          <cell r="AO24">
            <v>0</v>
          </cell>
          <cell r="AP24">
            <v>4</v>
          </cell>
          <cell r="AQ24">
            <v>1</v>
          </cell>
          <cell r="AR24">
            <v>4</v>
          </cell>
          <cell r="AS24">
            <v>1</v>
          </cell>
          <cell r="AT24">
            <v>4</v>
          </cell>
          <cell r="AU24">
            <v>0</v>
          </cell>
          <cell r="AV24">
            <v>4</v>
          </cell>
          <cell r="AY24">
            <v>0</v>
          </cell>
          <cell r="AZ24">
            <v>4</v>
          </cell>
          <cell r="BA24">
            <v>1</v>
          </cell>
          <cell r="BB24">
            <v>4</v>
          </cell>
          <cell r="BE24">
            <v>1</v>
          </cell>
          <cell r="BF24">
            <v>4</v>
          </cell>
          <cell r="BG24">
            <v>0</v>
          </cell>
          <cell r="BH24">
            <v>4</v>
          </cell>
          <cell r="BK24">
            <v>1</v>
          </cell>
          <cell r="BL24">
            <v>4</v>
          </cell>
          <cell r="BM24">
            <v>0</v>
          </cell>
          <cell r="BN24">
            <v>4</v>
          </cell>
        </row>
        <row r="25">
          <cell r="C25">
            <v>3</v>
          </cell>
          <cell r="D25">
            <v>4</v>
          </cell>
          <cell r="E25">
            <v>0</v>
          </cell>
          <cell r="F25">
            <v>4</v>
          </cell>
          <cell r="I25">
            <v>4</v>
          </cell>
          <cell r="J25">
            <v>3</v>
          </cell>
          <cell r="K25">
            <v>3</v>
          </cell>
          <cell r="L25">
            <v>4</v>
          </cell>
          <cell r="M25">
            <v>0</v>
          </cell>
          <cell r="N25">
            <v>4</v>
          </cell>
          <cell r="O25">
            <v>1</v>
          </cell>
          <cell r="P25">
            <v>4</v>
          </cell>
          <cell r="Q25">
            <v>3</v>
          </cell>
          <cell r="R25">
            <v>4</v>
          </cell>
          <cell r="S25">
            <v>0</v>
          </cell>
          <cell r="T25">
            <v>4</v>
          </cell>
          <cell r="U25">
            <v>0</v>
          </cell>
          <cell r="V25">
            <v>4</v>
          </cell>
          <cell r="W25">
            <v>4</v>
          </cell>
          <cell r="X25">
            <v>3</v>
          </cell>
          <cell r="Y25">
            <v>4</v>
          </cell>
          <cell r="Z25">
            <v>0</v>
          </cell>
          <cell r="AA25">
            <v>4</v>
          </cell>
          <cell r="AB25">
            <v>3</v>
          </cell>
          <cell r="AC25">
            <v>4</v>
          </cell>
          <cell r="AD25">
            <v>0</v>
          </cell>
          <cell r="AE25">
            <v>2</v>
          </cell>
          <cell r="AF25">
            <v>4</v>
          </cell>
          <cell r="AG25">
            <v>4</v>
          </cell>
          <cell r="AH25">
            <v>2</v>
          </cell>
          <cell r="AI25">
            <v>4</v>
          </cell>
          <cell r="AJ25">
            <v>3</v>
          </cell>
          <cell r="AK25">
            <v>4</v>
          </cell>
          <cell r="AL25">
            <v>1</v>
          </cell>
          <cell r="AM25">
            <v>4</v>
          </cell>
          <cell r="AN25">
            <v>0</v>
          </cell>
          <cell r="AQ25">
            <v>1</v>
          </cell>
          <cell r="AR25">
            <v>4</v>
          </cell>
          <cell r="AS25">
            <v>0</v>
          </cell>
          <cell r="AT25">
            <v>4</v>
          </cell>
          <cell r="AU25">
            <v>0</v>
          </cell>
          <cell r="AV25">
            <v>4</v>
          </cell>
          <cell r="AY25">
            <v>4</v>
          </cell>
          <cell r="AZ25">
            <v>1</v>
          </cell>
          <cell r="BA25">
            <v>0</v>
          </cell>
          <cell r="BB25">
            <v>4</v>
          </cell>
          <cell r="BE25">
            <v>0</v>
          </cell>
          <cell r="BF25">
            <v>4</v>
          </cell>
          <cell r="BG25">
            <v>1</v>
          </cell>
          <cell r="BH25">
            <v>4</v>
          </cell>
          <cell r="BK25">
            <v>1</v>
          </cell>
          <cell r="BL25">
            <v>4</v>
          </cell>
          <cell r="BM25">
            <v>0</v>
          </cell>
          <cell r="BN25">
            <v>4</v>
          </cell>
        </row>
        <row r="26">
          <cell r="C26">
            <v>4</v>
          </cell>
          <cell r="D26">
            <v>1</v>
          </cell>
          <cell r="E26">
            <v>4</v>
          </cell>
          <cell r="F26">
            <v>1</v>
          </cell>
          <cell r="I26">
            <v>4</v>
          </cell>
          <cell r="J26">
            <v>0</v>
          </cell>
          <cell r="K26">
            <v>0</v>
          </cell>
          <cell r="L26">
            <v>4</v>
          </cell>
          <cell r="M26">
            <v>4</v>
          </cell>
          <cell r="N26">
            <v>1</v>
          </cell>
          <cell r="O26">
            <v>4</v>
          </cell>
          <cell r="P26">
            <v>0</v>
          </cell>
          <cell r="Q26">
            <v>4</v>
          </cell>
          <cell r="R26">
            <v>3</v>
          </cell>
          <cell r="S26">
            <v>1</v>
          </cell>
          <cell r="T26">
            <v>4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0</v>
          </cell>
          <cell r="AA26">
            <v>4</v>
          </cell>
          <cell r="AB26">
            <v>0</v>
          </cell>
          <cell r="AC26">
            <v>4</v>
          </cell>
          <cell r="AD26">
            <v>0</v>
          </cell>
          <cell r="AE26">
            <v>4</v>
          </cell>
          <cell r="AF26">
            <v>0</v>
          </cell>
          <cell r="AG26">
            <v>4</v>
          </cell>
          <cell r="AH26">
            <v>1</v>
          </cell>
          <cell r="AI26">
            <v>4</v>
          </cell>
          <cell r="AJ26">
            <v>0</v>
          </cell>
          <cell r="AK26">
            <v>4</v>
          </cell>
          <cell r="AL26">
            <v>0</v>
          </cell>
          <cell r="AM26">
            <v>4</v>
          </cell>
          <cell r="AN26">
            <v>1</v>
          </cell>
          <cell r="AO26">
            <v>4</v>
          </cell>
          <cell r="AP26">
            <v>1</v>
          </cell>
          <cell r="AS26">
            <v>4</v>
          </cell>
          <cell r="AT26">
            <v>0</v>
          </cell>
          <cell r="AU26">
            <v>4</v>
          </cell>
          <cell r="AV26">
            <v>1</v>
          </cell>
          <cell r="AY26">
            <v>4</v>
          </cell>
          <cell r="AZ26">
            <v>0</v>
          </cell>
          <cell r="BA26">
            <v>4</v>
          </cell>
          <cell r="BB26">
            <v>2</v>
          </cell>
          <cell r="BE26">
            <v>4</v>
          </cell>
          <cell r="BF26">
            <v>0</v>
          </cell>
          <cell r="BG26">
            <v>2</v>
          </cell>
          <cell r="BH26">
            <v>4</v>
          </cell>
          <cell r="BK26">
            <v>1</v>
          </cell>
          <cell r="BL26">
            <v>4</v>
          </cell>
          <cell r="BM26">
            <v>4</v>
          </cell>
          <cell r="BN26">
            <v>0</v>
          </cell>
        </row>
        <row r="27">
          <cell r="C27">
            <v>4</v>
          </cell>
          <cell r="D27">
            <v>2</v>
          </cell>
          <cell r="E27">
            <v>4</v>
          </cell>
          <cell r="F27">
            <v>1</v>
          </cell>
          <cell r="I27">
            <v>4</v>
          </cell>
          <cell r="J27">
            <v>1</v>
          </cell>
          <cell r="K27">
            <v>1</v>
          </cell>
          <cell r="L27">
            <v>4</v>
          </cell>
          <cell r="M27">
            <v>4</v>
          </cell>
          <cell r="N27">
            <v>2</v>
          </cell>
          <cell r="O27">
            <v>4</v>
          </cell>
          <cell r="P27">
            <v>0</v>
          </cell>
          <cell r="Q27">
            <v>4</v>
          </cell>
          <cell r="R27">
            <v>2</v>
          </cell>
          <cell r="S27">
            <v>2</v>
          </cell>
          <cell r="T27">
            <v>4</v>
          </cell>
          <cell r="U27">
            <v>4</v>
          </cell>
          <cell r="V27">
            <v>1</v>
          </cell>
          <cell r="W27">
            <v>1</v>
          </cell>
          <cell r="X27">
            <v>4</v>
          </cell>
          <cell r="Y27">
            <v>4</v>
          </cell>
          <cell r="Z27">
            <v>0</v>
          </cell>
          <cell r="AA27">
            <v>4</v>
          </cell>
          <cell r="AB27">
            <v>0</v>
          </cell>
          <cell r="AC27">
            <v>4</v>
          </cell>
          <cell r="AD27">
            <v>0</v>
          </cell>
          <cell r="AE27">
            <v>4</v>
          </cell>
          <cell r="AF27">
            <v>1</v>
          </cell>
          <cell r="AG27">
            <v>2</v>
          </cell>
          <cell r="AH27">
            <v>4</v>
          </cell>
          <cell r="AI27">
            <v>4</v>
          </cell>
          <cell r="AJ27">
            <v>2</v>
          </cell>
          <cell r="AK27">
            <v>4</v>
          </cell>
          <cell r="AL27">
            <v>0</v>
          </cell>
          <cell r="AM27">
            <v>4</v>
          </cell>
          <cell r="AN27">
            <v>1</v>
          </cell>
          <cell r="AO27">
            <v>4</v>
          </cell>
          <cell r="AP27">
            <v>0</v>
          </cell>
          <cell r="AQ27">
            <v>0</v>
          </cell>
          <cell r="AR27">
            <v>4</v>
          </cell>
          <cell r="AU27">
            <v>1</v>
          </cell>
          <cell r="AV27">
            <v>4</v>
          </cell>
          <cell r="AY27">
            <v>4</v>
          </cell>
          <cell r="AZ27">
            <v>1</v>
          </cell>
          <cell r="BA27">
            <v>0</v>
          </cell>
          <cell r="BB27">
            <v>4</v>
          </cell>
          <cell r="BE27">
            <v>1</v>
          </cell>
          <cell r="BF27">
            <v>4</v>
          </cell>
          <cell r="BG27">
            <v>1</v>
          </cell>
          <cell r="BH27">
            <v>4</v>
          </cell>
          <cell r="BK27">
            <v>2</v>
          </cell>
          <cell r="BL27">
            <v>4</v>
          </cell>
          <cell r="BM27">
            <v>4</v>
          </cell>
          <cell r="BN27">
            <v>1</v>
          </cell>
        </row>
        <row r="28">
          <cell r="C28">
            <v>4</v>
          </cell>
          <cell r="D28">
            <v>2</v>
          </cell>
          <cell r="E28">
            <v>4</v>
          </cell>
          <cell r="F28">
            <v>0</v>
          </cell>
          <cell r="I28">
            <v>0</v>
          </cell>
          <cell r="J28">
            <v>4</v>
          </cell>
          <cell r="K28">
            <v>4</v>
          </cell>
          <cell r="L28">
            <v>0</v>
          </cell>
          <cell r="M28">
            <v>4</v>
          </cell>
          <cell r="N28">
            <v>0</v>
          </cell>
          <cell r="O28">
            <v>4</v>
          </cell>
          <cell r="P28">
            <v>0</v>
          </cell>
          <cell r="Q28">
            <v>4</v>
          </cell>
          <cell r="R28">
            <v>1</v>
          </cell>
          <cell r="S28">
            <v>0</v>
          </cell>
          <cell r="T28">
            <v>4</v>
          </cell>
          <cell r="U28">
            <v>1</v>
          </cell>
          <cell r="V28">
            <v>4</v>
          </cell>
          <cell r="W28">
            <v>4</v>
          </cell>
          <cell r="X28">
            <v>1</v>
          </cell>
          <cell r="Y28">
            <v>4</v>
          </cell>
          <cell r="Z28">
            <v>3</v>
          </cell>
          <cell r="AA28">
            <v>4</v>
          </cell>
          <cell r="AB28">
            <v>1</v>
          </cell>
          <cell r="AC28">
            <v>4</v>
          </cell>
          <cell r="AD28">
            <v>0</v>
          </cell>
          <cell r="AE28">
            <v>4</v>
          </cell>
          <cell r="AF28">
            <v>1</v>
          </cell>
          <cell r="AG28">
            <v>4</v>
          </cell>
          <cell r="AH28">
            <v>2</v>
          </cell>
          <cell r="AI28">
            <v>4</v>
          </cell>
          <cell r="AJ28">
            <v>0</v>
          </cell>
          <cell r="AK28">
            <v>4</v>
          </cell>
          <cell r="AL28">
            <v>1</v>
          </cell>
          <cell r="AM28">
            <v>4</v>
          </cell>
          <cell r="AN28">
            <v>0</v>
          </cell>
          <cell r="AO28">
            <v>4</v>
          </cell>
          <cell r="AP28">
            <v>0</v>
          </cell>
          <cell r="AQ28">
            <v>1</v>
          </cell>
          <cell r="AR28">
            <v>4</v>
          </cell>
          <cell r="AS28">
            <v>4</v>
          </cell>
          <cell r="AT28">
            <v>1</v>
          </cell>
          <cell r="AY28">
            <v>4</v>
          </cell>
          <cell r="AZ28">
            <v>0</v>
          </cell>
          <cell r="BA28">
            <v>4</v>
          </cell>
          <cell r="BB28">
            <v>1</v>
          </cell>
          <cell r="BE28">
            <v>4</v>
          </cell>
          <cell r="BF28">
            <v>2</v>
          </cell>
          <cell r="BG28">
            <v>3</v>
          </cell>
          <cell r="BH28">
            <v>4</v>
          </cell>
          <cell r="BK28">
            <v>2</v>
          </cell>
          <cell r="BL28">
            <v>4</v>
          </cell>
          <cell r="BM28">
            <v>4</v>
          </cell>
          <cell r="BN28">
            <v>0</v>
          </cell>
        </row>
        <row r="30">
          <cell r="C30">
            <v>4</v>
          </cell>
          <cell r="D30">
            <v>0</v>
          </cell>
          <cell r="E30">
            <v>1</v>
          </cell>
          <cell r="F30">
            <v>4</v>
          </cell>
          <cell r="I30">
            <v>4</v>
          </cell>
          <cell r="J30">
            <v>3</v>
          </cell>
          <cell r="K30">
            <v>2</v>
          </cell>
          <cell r="L30">
            <v>4</v>
          </cell>
          <cell r="M30">
            <v>0</v>
          </cell>
          <cell r="N30">
            <v>4</v>
          </cell>
          <cell r="O30">
            <v>4</v>
          </cell>
          <cell r="P30">
            <v>1</v>
          </cell>
          <cell r="Q30">
            <v>2</v>
          </cell>
          <cell r="R30">
            <v>4</v>
          </cell>
          <cell r="S30">
            <v>1</v>
          </cell>
          <cell r="T30">
            <v>4</v>
          </cell>
          <cell r="U30">
            <v>0</v>
          </cell>
          <cell r="V30">
            <v>4</v>
          </cell>
          <cell r="W30">
            <v>4</v>
          </cell>
          <cell r="X30">
            <v>2</v>
          </cell>
          <cell r="Y30">
            <v>3</v>
          </cell>
          <cell r="Z30">
            <v>4</v>
          </cell>
          <cell r="AA30">
            <v>4</v>
          </cell>
          <cell r="AB30">
            <v>3</v>
          </cell>
          <cell r="AC30">
            <v>4</v>
          </cell>
          <cell r="AD30">
            <v>0</v>
          </cell>
          <cell r="AE30">
            <v>0</v>
          </cell>
          <cell r="AF30">
            <v>4</v>
          </cell>
          <cell r="AG30">
            <v>4</v>
          </cell>
          <cell r="AH30">
            <v>1</v>
          </cell>
          <cell r="AI30">
            <v>4</v>
          </cell>
          <cell r="AJ30">
            <v>3</v>
          </cell>
          <cell r="AK30">
            <v>4</v>
          </cell>
          <cell r="AL30">
            <v>1</v>
          </cell>
          <cell r="AM30">
            <v>4</v>
          </cell>
          <cell r="AN30">
            <v>0</v>
          </cell>
          <cell r="AO30">
            <v>1</v>
          </cell>
          <cell r="AP30">
            <v>4</v>
          </cell>
          <cell r="AQ30">
            <v>0</v>
          </cell>
          <cell r="AR30">
            <v>4</v>
          </cell>
          <cell r="AS30">
            <v>1</v>
          </cell>
          <cell r="AT30">
            <v>4</v>
          </cell>
          <cell r="AU30">
            <v>0</v>
          </cell>
          <cell r="AV30">
            <v>4</v>
          </cell>
          <cell r="BA30">
            <v>0</v>
          </cell>
          <cell r="BB30">
            <v>4</v>
          </cell>
          <cell r="BE30">
            <v>3</v>
          </cell>
          <cell r="BF30">
            <v>4</v>
          </cell>
          <cell r="BG30">
            <v>0</v>
          </cell>
          <cell r="BH30">
            <v>4</v>
          </cell>
          <cell r="BK30">
            <v>0</v>
          </cell>
          <cell r="BL30">
            <v>4</v>
          </cell>
          <cell r="BM30">
            <v>4</v>
          </cell>
          <cell r="BN30">
            <v>1</v>
          </cell>
        </row>
        <row r="31">
          <cell r="C31">
            <v>3</v>
          </cell>
          <cell r="D31">
            <v>4</v>
          </cell>
          <cell r="E31">
            <v>4</v>
          </cell>
          <cell r="F31">
            <v>0</v>
          </cell>
          <cell r="I31">
            <v>4</v>
          </cell>
          <cell r="J31">
            <v>2</v>
          </cell>
          <cell r="K31">
            <v>4</v>
          </cell>
          <cell r="L31">
            <v>3</v>
          </cell>
          <cell r="M31">
            <v>4</v>
          </cell>
          <cell r="N31">
            <v>2</v>
          </cell>
          <cell r="O31">
            <v>0</v>
          </cell>
          <cell r="P31">
            <v>4</v>
          </cell>
          <cell r="Q31">
            <v>4</v>
          </cell>
          <cell r="R31">
            <v>0</v>
          </cell>
          <cell r="S31">
            <v>1</v>
          </cell>
          <cell r="T31">
            <v>4</v>
          </cell>
          <cell r="U31">
            <v>0</v>
          </cell>
          <cell r="V31">
            <v>4</v>
          </cell>
          <cell r="W31">
            <v>0</v>
          </cell>
          <cell r="X31">
            <v>4</v>
          </cell>
          <cell r="Y31">
            <v>0</v>
          </cell>
          <cell r="Z31">
            <v>4</v>
          </cell>
          <cell r="AA31">
            <v>4</v>
          </cell>
          <cell r="AB31">
            <v>0</v>
          </cell>
          <cell r="AC31">
            <v>4</v>
          </cell>
          <cell r="AD31">
            <v>0</v>
          </cell>
          <cell r="AE31">
            <v>0</v>
          </cell>
          <cell r="AF31">
            <v>4</v>
          </cell>
          <cell r="AG31">
            <v>4</v>
          </cell>
          <cell r="AH31">
            <v>0</v>
          </cell>
          <cell r="AI31">
            <v>4</v>
          </cell>
          <cell r="AJ31">
            <v>1</v>
          </cell>
          <cell r="AK31">
            <v>0</v>
          </cell>
          <cell r="AL31">
            <v>4</v>
          </cell>
          <cell r="AM31">
            <v>4</v>
          </cell>
          <cell r="AN31">
            <v>1</v>
          </cell>
          <cell r="AO31">
            <v>4</v>
          </cell>
          <cell r="AP31">
            <v>0</v>
          </cell>
          <cell r="AQ31">
            <v>2</v>
          </cell>
          <cell r="AR31">
            <v>4</v>
          </cell>
          <cell r="AS31">
            <v>4</v>
          </cell>
          <cell r="AT31">
            <v>0</v>
          </cell>
          <cell r="AU31">
            <v>1</v>
          </cell>
          <cell r="AV31">
            <v>4</v>
          </cell>
          <cell r="AY31">
            <v>4</v>
          </cell>
          <cell r="AZ31">
            <v>0</v>
          </cell>
          <cell r="BE31">
            <v>4</v>
          </cell>
          <cell r="BF31">
            <v>2</v>
          </cell>
          <cell r="BG31">
            <v>4</v>
          </cell>
          <cell r="BH31">
            <v>1</v>
          </cell>
          <cell r="BK31">
            <v>4</v>
          </cell>
          <cell r="BL31">
            <v>0</v>
          </cell>
          <cell r="BM31">
            <v>4</v>
          </cell>
          <cell r="BN31">
            <v>1</v>
          </cell>
        </row>
        <row r="33">
          <cell r="C33">
            <v>4</v>
          </cell>
          <cell r="D33">
            <v>0</v>
          </cell>
          <cell r="E33">
            <v>3</v>
          </cell>
          <cell r="F33">
            <v>4</v>
          </cell>
          <cell r="I33">
            <v>3</v>
          </cell>
          <cell r="J33">
            <v>4</v>
          </cell>
          <cell r="K33">
            <v>4</v>
          </cell>
          <cell r="L33">
            <v>1</v>
          </cell>
          <cell r="M33">
            <v>4</v>
          </cell>
          <cell r="N33">
            <v>2</v>
          </cell>
          <cell r="O33">
            <v>4</v>
          </cell>
          <cell r="P33">
            <v>1</v>
          </cell>
          <cell r="Q33">
            <v>4</v>
          </cell>
          <cell r="R33">
            <v>0</v>
          </cell>
          <cell r="S33">
            <v>2</v>
          </cell>
          <cell r="T33">
            <v>4</v>
          </cell>
          <cell r="U33">
            <v>0</v>
          </cell>
          <cell r="V33">
            <v>4</v>
          </cell>
          <cell r="W33">
            <v>1</v>
          </cell>
          <cell r="X33">
            <v>4</v>
          </cell>
          <cell r="Y33">
            <v>1</v>
          </cell>
          <cell r="Z33">
            <v>4</v>
          </cell>
          <cell r="AA33">
            <v>4</v>
          </cell>
          <cell r="AB33">
            <v>2</v>
          </cell>
          <cell r="AC33">
            <v>4</v>
          </cell>
          <cell r="AD33">
            <v>1</v>
          </cell>
          <cell r="AE33">
            <v>4</v>
          </cell>
          <cell r="AF33">
            <v>2</v>
          </cell>
          <cell r="AG33">
            <v>4</v>
          </cell>
          <cell r="AH33">
            <v>1</v>
          </cell>
          <cell r="AI33">
            <v>4</v>
          </cell>
          <cell r="AJ33">
            <v>1</v>
          </cell>
          <cell r="AK33">
            <v>4</v>
          </cell>
          <cell r="AL33">
            <v>0</v>
          </cell>
          <cell r="AM33">
            <v>4</v>
          </cell>
          <cell r="AN33">
            <v>1</v>
          </cell>
          <cell r="AO33">
            <v>4</v>
          </cell>
          <cell r="AP33">
            <v>0</v>
          </cell>
          <cell r="AQ33">
            <v>0</v>
          </cell>
          <cell r="AR33">
            <v>4</v>
          </cell>
          <cell r="AS33">
            <v>4</v>
          </cell>
          <cell r="AT33">
            <v>1</v>
          </cell>
          <cell r="AU33">
            <v>2</v>
          </cell>
          <cell r="AV33">
            <v>4</v>
          </cell>
          <cell r="AY33">
            <v>4</v>
          </cell>
          <cell r="AZ33">
            <v>3</v>
          </cell>
          <cell r="BA33">
            <v>2</v>
          </cell>
          <cell r="BB33">
            <v>4</v>
          </cell>
          <cell r="BG33">
            <v>2</v>
          </cell>
          <cell r="BH33">
            <v>4</v>
          </cell>
          <cell r="BK33">
            <v>1</v>
          </cell>
          <cell r="BL33">
            <v>4</v>
          </cell>
          <cell r="BM33">
            <v>3</v>
          </cell>
          <cell r="BN33">
            <v>4</v>
          </cell>
        </row>
        <row r="34">
          <cell r="C34">
            <v>4</v>
          </cell>
          <cell r="D34">
            <v>0</v>
          </cell>
          <cell r="E34">
            <v>4</v>
          </cell>
          <cell r="F34">
            <v>1</v>
          </cell>
          <cell r="I34">
            <v>4</v>
          </cell>
          <cell r="J34">
            <v>0</v>
          </cell>
          <cell r="K34">
            <v>1</v>
          </cell>
          <cell r="L34">
            <v>4</v>
          </cell>
          <cell r="M34">
            <v>4</v>
          </cell>
          <cell r="N34">
            <v>1</v>
          </cell>
          <cell r="O34">
            <v>4</v>
          </cell>
          <cell r="P34">
            <v>0</v>
          </cell>
          <cell r="Q34">
            <v>4</v>
          </cell>
          <cell r="R34">
            <v>1</v>
          </cell>
          <cell r="S34">
            <v>4</v>
          </cell>
          <cell r="T34">
            <v>3</v>
          </cell>
          <cell r="U34">
            <v>4</v>
          </cell>
          <cell r="V34">
            <v>3</v>
          </cell>
          <cell r="W34">
            <v>4</v>
          </cell>
          <cell r="X34">
            <v>1</v>
          </cell>
          <cell r="Y34">
            <v>4</v>
          </cell>
          <cell r="Z34">
            <v>1</v>
          </cell>
          <cell r="AA34">
            <v>4</v>
          </cell>
          <cell r="AB34">
            <v>1</v>
          </cell>
          <cell r="AC34">
            <v>4</v>
          </cell>
          <cell r="AD34">
            <v>0</v>
          </cell>
          <cell r="AE34">
            <v>4</v>
          </cell>
          <cell r="AF34">
            <v>0</v>
          </cell>
          <cell r="AG34">
            <v>4</v>
          </cell>
          <cell r="AH34">
            <v>0</v>
          </cell>
          <cell r="AI34">
            <v>4</v>
          </cell>
          <cell r="AJ34">
            <v>1</v>
          </cell>
          <cell r="AK34">
            <v>4</v>
          </cell>
          <cell r="AL34">
            <v>1</v>
          </cell>
          <cell r="AM34">
            <v>4</v>
          </cell>
          <cell r="AN34">
            <v>0</v>
          </cell>
          <cell r="AO34">
            <v>4</v>
          </cell>
          <cell r="AP34">
            <v>1</v>
          </cell>
          <cell r="AQ34">
            <v>4</v>
          </cell>
          <cell r="AR34">
            <v>2</v>
          </cell>
          <cell r="AS34">
            <v>4</v>
          </cell>
          <cell r="AT34">
            <v>1</v>
          </cell>
          <cell r="AU34">
            <v>4</v>
          </cell>
          <cell r="AV34">
            <v>3</v>
          </cell>
          <cell r="AY34">
            <v>4</v>
          </cell>
          <cell r="AZ34">
            <v>0</v>
          </cell>
          <cell r="BA34">
            <v>1</v>
          </cell>
          <cell r="BB34">
            <v>4</v>
          </cell>
          <cell r="BE34">
            <v>4</v>
          </cell>
          <cell r="BF34">
            <v>2</v>
          </cell>
          <cell r="BK34">
            <v>4</v>
          </cell>
          <cell r="BL34">
            <v>1</v>
          </cell>
          <cell r="BM34">
            <v>4</v>
          </cell>
          <cell r="BN34">
            <v>0</v>
          </cell>
        </row>
        <row r="36">
          <cell r="C36">
            <v>4</v>
          </cell>
          <cell r="D36">
            <v>2</v>
          </cell>
          <cell r="E36">
            <v>4</v>
          </cell>
          <cell r="F36">
            <v>3</v>
          </cell>
          <cell r="I36">
            <v>4</v>
          </cell>
          <cell r="J36">
            <v>1</v>
          </cell>
          <cell r="K36">
            <v>4</v>
          </cell>
          <cell r="L36">
            <v>0</v>
          </cell>
          <cell r="M36">
            <v>4</v>
          </cell>
          <cell r="N36">
            <v>0</v>
          </cell>
          <cell r="O36">
            <v>4</v>
          </cell>
          <cell r="P36">
            <v>1</v>
          </cell>
          <cell r="Q36">
            <v>3</v>
          </cell>
          <cell r="R36">
            <v>4</v>
          </cell>
          <cell r="S36">
            <v>0</v>
          </cell>
          <cell r="T36">
            <v>4</v>
          </cell>
          <cell r="U36">
            <v>0</v>
          </cell>
          <cell r="V36">
            <v>4</v>
          </cell>
          <cell r="W36">
            <v>4</v>
          </cell>
          <cell r="X36">
            <v>0</v>
          </cell>
          <cell r="Y36">
            <v>4</v>
          </cell>
          <cell r="Z36">
            <v>1</v>
          </cell>
          <cell r="AA36">
            <v>4</v>
          </cell>
          <cell r="AB36">
            <v>0</v>
          </cell>
          <cell r="AC36">
            <v>4</v>
          </cell>
          <cell r="AD36">
            <v>0</v>
          </cell>
          <cell r="AE36">
            <v>4</v>
          </cell>
          <cell r="AF36">
            <v>1</v>
          </cell>
          <cell r="AG36">
            <v>4</v>
          </cell>
          <cell r="AH36">
            <v>0</v>
          </cell>
          <cell r="AI36">
            <v>4</v>
          </cell>
          <cell r="AJ36">
            <v>1</v>
          </cell>
          <cell r="AK36">
            <v>4</v>
          </cell>
          <cell r="AL36">
            <v>0</v>
          </cell>
          <cell r="AM36">
            <v>4</v>
          </cell>
          <cell r="AN36">
            <v>1</v>
          </cell>
          <cell r="AO36">
            <v>4</v>
          </cell>
          <cell r="AP36">
            <v>1</v>
          </cell>
          <cell r="AQ36">
            <v>4</v>
          </cell>
          <cell r="AR36">
            <v>1</v>
          </cell>
          <cell r="AS36">
            <v>4</v>
          </cell>
          <cell r="AT36">
            <v>2</v>
          </cell>
          <cell r="AU36">
            <v>4</v>
          </cell>
          <cell r="AV36">
            <v>2</v>
          </cell>
          <cell r="AY36">
            <v>4</v>
          </cell>
          <cell r="AZ36">
            <v>0</v>
          </cell>
          <cell r="BA36">
            <v>0</v>
          </cell>
          <cell r="BB36">
            <v>4</v>
          </cell>
          <cell r="BE36">
            <v>4</v>
          </cell>
          <cell r="BF36">
            <v>1</v>
          </cell>
          <cell r="BG36">
            <v>1</v>
          </cell>
          <cell r="BH36">
            <v>4</v>
          </cell>
          <cell r="BM36">
            <v>4</v>
          </cell>
          <cell r="BN36">
            <v>1</v>
          </cell>
        </row>
        <row r="37">
          <cell r="C37">
            <v>1</v>
          </cell>
          <cell r="D37">
            <v>4</v>
          </cell>
          <cell r="E37">
            <v>1</v>
          </cell>
          <cell r="F37">
            <v>4</v>
          </cell>
          <cell r="I37">
            <v>3</v>
          </cell>
          <cell r="J37">
            <v>4</v>
          </cell>
          <cell r="K37">
            <v>4</v>
          </cell>
          <cell r="L37">
            <v>1</v>
          </cell>
          <cell r="M37">
            <v>3</v>
          </cell>
          <cell r="N37">
            <v>4</v>
          </cell>
          <cell r="O37">
            <v>4</v>
          </cell>
          <cell r="P37">
            <v>2</v>
          </cell>
          <cell r="Q37">
            <v>3</v>
          </cell>
          <cell r="R37">
            <v>4</v>
          </cell>
          <cell r="S37">
            <v>0</v>
          </cell>
          <cell r="T37">
            <v>4</v>
          </cell>
          <cell r="U37">
            <v>2</v>
          </cell>
          <cell r="V37">
            <v>4</v>
          </cell>
          <cell r="W37">
            <v>3</v>
          </cell>
          <cell r="X37">
            <v>4</v>
          </cell>
          <cell r="Y37">
            <v>2</v>
          </cell>
          <cell r="Z37">
            <v>4</v>
          </cell>
          <cell r="AA37">
            <v>4</v>
          </cell>
          <cell r="AB37">
            <v>0</v>
          </cell>
          <cell r="AC37">
            <v>4</v>
          </cell>
          <cell r="AD37">
            <v>0</v>
          </cell>
          <cell r="AE37">
            <v>3</v>
          </cell>
          <cell r="AF37">
            <v>4</v>
          </cell>
          <cell r="AG37">
            <v>4</v>
          </cell>
          <cell r="AH37">
            <v>2</v>
          </cell>
          <cell r="AI37">
            <v>2</v>
          </cell>
          <cell r="AJ37">
            <v>4</v>
          </cell>
          <cell r="AK37">
            <v>4</v>
          </cell>
          <cell r="AL37">
            <v>0</v>
          </cell>
          <cell r="AM37">
            <v>4</v>
          </cell>
          <cell r="AN37">
            <v>0</v>
          </cell>
          <cell r="AO37">
            <v>4</v>
          </cell>
          <cell r="AP37">
            <v>0</v>
          </cell>
          <cell r="AQ37">
            <v>0</v>
          </cell>
          <cell r="AR37">
            <v>4</v>
          </cell>
          <cell r="AS37">
            <v>1</v>
          </cell>
          <cell r="AT37">
            <v>4</v>
          </cell>
          <cell r="AU37">
            <v>0</v>
          </cell>
          <cell r="AV37">
            <v>4</v>
          </cell>
          <cell r="AY37">
            <v>1</v>
          </cell>
          <cell r="AZ37">
            <v>4</v>
          </cell>
          <cell r="BA37">
            <v>1</v>
          </cell>
          <cell r="BB37">
            <v>4</v>
          </cell>
          <cell r="BE37">
            <v>4</v>
          </cell>
          <cell r="BF37">
            <v>3</v>
          </cell>
          <cell r="BG37">
            <v>0</v>
          </cell>
          <cell r="BH37">
            <v>4</v>
          </cell>
          <cell r="BK37">
            <v>1</v>
          </cell>
          <cell r="BL37">
            <v>4</v>
          </cell>
        </row>
        <row r="39">
          <cell r="C39">
            <v>70</v>
          </cell>
          <cell r="D39">
            <v>70</v>
          </cell>
          <cell r="E39">
            <v>64</v>
          </cell>
          <cell r="F39">
            <v>80</v>
          </cell>
          <cell r="I39">
            <v>82</v>
          </cell>
          <cell r="J39">
            <v>67</v>
          </cell>
          <cell r="K39">
            <v>65</v>
          </cell>
          <cell r="L39">
            <v>77</v>
          </cell>
          <cell r="M39">
            <v>67</v>
          </cell>
          <cell r="N39">
            <v>77</v>
          </cell>
          <cell r="O39">
            <v>91</v>
          </cell>
          <cell r="P39">
            <v>46</v>
          </cell>
          <cell r="Q39">
            <v>76</v>
          </cell>
          <cell r="R39">
            <v>73</v>
          </cell>
          <cell r="U39">
            <v>24</v>
          </cell>
          <cell r="V39">
            <v>103</v>
          </cell>
          <cell r="W39">
            <v>60</v>
          </cell>
          <cell r="X39">
            <v>82</v>
          </cell>
          <cell r="Y39">
            <v>53</v>
          </cell>
          <cell r="Z39">
            <v>85</v>
          </cell>
          <cell r="AA39">
            <v>93</v>
          </cell>
          <cell r="AB39">
            <v>38</v>
          </cell>
          <cell r="AC39">
            <v>102</v>
          </cell>
          <cell r="AD39">
            <v>23</v>
          </cell>
          <cell r="AE39">
            <v>81</v>
          </cell>
          <cell r="AF39">
            <v>57</v>
          </cell>
          <cell r="AG39">
            <v>100</v>
          </cell>
          <cell r="AH39">
            <v>36</v>
          </cell>
          <cell r="AI39">
            <v>98</v>
          </cell>
          <cell r="AJ39">
            <v>61</v>
          </cell>
          <cell r="AK39">
            <v>104</v>
          </cell>
          <cell r="AL39">
            <v>24</v>
          </cell>
          <cell r="AM39">
            <v>99</v>
          </cell>
          <cell r="AN39">
            <v>29</v>
          </cell>
          <cell r="AO39">
            <v>84</v>
          </cell>
          <cell r="AP39">
            <v>55</v>
          </cell>
          <cell r="AQ39">
            <v>34</v>
          </cell>
          <cell r="AR39">
            <v>96</v>
          </cell>
          <cell r="AS39">
            <v>55</v>
          </cell>
          <cell r="AT39">
            <v>79</v>
          </cell>
          <cell r="AU39">
            <v>40</v>
          </cell>
          <cell r="AV39">
            <v>91</v>
          </cell>
          <cell r="AY39">
            <v>79</v>
          </cell>
          <cell r="AZ39">
            <v>58</v>
          </cell>
          <cell r="BA39">
            <v>53</v>
          </cell>
          <cell r="BB39">
            <v>75</v>
          </cell>
          <cell r="BE39">
            <v>64</v>
          </cell>
          <cell r="BF39">
            <v>80</v>
          </cell>
          <cell r="BG39">
            <v>32</v>
          </cell>
          <cell r="BH39">
            <v>102</v>
          </cell>
          <cell r="BK39">
            <v>39</v>
          </cell>
          <cell r="BL39">
            <v>92</v>
          </cell>
          <cell r="BM39">
            <v>80</v>
          </cell>
          <cell r="BN39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>
    <tabColor indexed="31"/>
  </sheetPr>
  <dimension ref="A1:L39"/>
  <sheetViews>
    <sheetView workbookViewId="0" topLeftCell="A1">
      <selection activeCell="B7" sqref="B7"/>
    </sheetView>
  </sheetViews>
  <sheetFormatPr defaultColWidth="9.140625" defaultRowHeight="15.75"/>
  <cols>
    <col min="1" max="1" width="3.57421875" style="164" customWidth="1"/>
    <col min="2" max="2" width="25.140625" style="164" customWidth="1"/>
    <col min="3" max="3" width="15.7109375" style="164" customWidth="1"/>
    <col min="4" max="4" width="6.8515625" style="164" customWidth="1"/>
    <col min="5" max="5" width="13.421875" style="164" customWidth="1"/>
    <col min="6" max="6" width="9.8515625" style="164" customWidth="1"/>
    <col min="7" max="7" width="9.140625" style="164" hidden="1" customWidth="1"/>
    <col min="8" max="8" width="9.00390625" style="164" hidden="1" customWidth="1"/>
    <col min="9" max="9" width="9.140625" style="164" hidden="1" customWidth="1"/>
    <col min="10" max="10" width="9.57421875" style="164" customWidth="1"/>
    <col min="11" max="11" width="7.28125" style="164" customWidth="1"/>
    <col min="12" max="12" width="5.7109375" style="164" customWidth="1"/>
    <col min="13" max="16384" width="9.140625" style="164" customWidth="1"/>
  </cols>
  <sheetData>
    <row r="1" spans="1:12" ht="20.25">
      <c r="A1" s="162"/>
      <c r="B1" s="163" t="s">
        <v>105</v>
      </c>
      <c r="C1" s="163"/>
      <c r="D1" s="163"/>
      <c r="E1" s="163"/>
      <c r="F1" s="163"/>
      <c r="G1" s="163"/>
      <c r="H1" s="163"/>
      <c r="I1" s="163"/>
      <c r="J1" s="162"/>
      <c r="K1" s="162"/>
      <c r="L1" s="162"/>
    </row>
    <row r="2" spans="1:12" ht="12.75">
      <c r="A2" s="162" t="s">
        <v>81</v>
      </c>
      <c r="B2" s="162" t="s">
        <v>0</v>
      </c>
      <c r="C2" s="162" t="s">
        <v>82</v>
      </c>
      <c r="D2" s="162" t="s">
        <v>83</v>
      </c>
      <c r="E2" s="162" t="s">
        <v>84</v>
      </c>
      <c r="F2" s="165" t="s">
        <v>85</v>
      </c>
      <c r="G2" s="162"/>
      <c r="H2" s="162"/>
      <c r="I2" s="162"/>
      <c r="J2" s="162" t="s">
        <v>86</v>
      </c>
      <c r="K2" s="162" t="s">
        <v>87</v>
      </c>
      <c r="L2" s="162"/>
    </row>
    <row r="3" spans="1:12" ht="12.75">
      <c r="A3" s="166">
        <v>1</v>
      </c>
      <c r="B3" s="162" t="s">
        <v>106</v>
      </c>
      <c r="C3" s="166">
        <v>40</v>
      </c>
      <c r="D3" s="168">
        <v>2</v>
      </c>
      <c r="E3" s="168">
        <v>143</v>
      </c>
      <c r="F3" s="165">
        <v>117</v>
      </c>
      <c r="G3" s="162"/>
      <c r="H3" s="162"/>
      <c r="I3" s="162"/>
      <c r="J3" s="165">
        <v>8</v>
      </c>
      <c r="K3" s="165">
        <v>80</v>
      </c>
      <c r="L3" s="162">
        <f aca="true" t="shared" si="0" ref="L3:L26">F3-J3</f>
        <v>109</v>
      </c>
    </row>
    <row r="4" spans="1:12" ht="12.75">
      <c r="A4" s="166">
        <v>2</v>
      </c>
      <c r="B4" s="162" t="s">
        <v>107</v>
      </c>
      <c r="C4" s="166">
        <v>40</v>
      </c>
      <c r="D4" s="165">
        <v>1</v>
      </c>
      <c r="E4" s="165">
        <v>69</v>
      </c>
      <c r="F4" s="165">
        <v>108</v>
      </c>
      <c r="G4" s="162"/>
      <c r="H4" s="162"/>
      <c r="I4" s="162"/>
      <c r="J4" s="165">
        <v>33</v>
      </c>
      <c r="K4" s="165">
        <v>70</v>
      </c>
      <c r="L4" s="162">
        <f t="shared" si="0"/>
        <v>75</v>
      </c>
    </row>
    <row r="5" spans="1:12" ht="12.75">
      <c r="A5" s="166">
        <v>3</v>
      </c>
      <c r="B5" s="162" t="s">
        <v>108</v>
      </c>
      <c r="C5" s="166">
        <v>40</v>
      </c>
      <c r="D5" s="165"/>
      <c r="E5" s="176">
        <v>77</v>
      </c>
      <c r="F5" s="165">
        <v>107</v>
      </c>
      <c r="G5" s="162"/>
      <c r="H5" s="162"/>
      <c r="I5" s="162"/>
      <c r="J5" s="165">
        <v>43</v>
      </c>
      <c r="K5" s="165">
        <v>64</v>
      </c>
      <c r="L5" s="162">
        <f t="shared" si="0"/>
        <v>64</v>
      </c>
    </row>
    <row r="6" spans="1:12" ht="12.75">
      <c r="A6" s="166">
        <v>4</v>
      </c>
      <c r="B6" s="162" t="s">
        <v>109</v>
      </c>
      <c r="C6" s="165">
        <v>40</v>
      </c>
      <c r="D6" s="169">
        <v>1</v>
      </c>
      <c r="E6" s="165">
        <v>62</v>
      </c>
      <c r="F6" s="165">
        <v>100</v>
      </c>
      <c r="G6" s="162"/>
      <c r="H6" s="162"/>
      <c r="I6" s="162"/>
      <c r="J6" s="165">
        <v>49</v>
      </c>
      <c r="K6" s="165">
        <v>62</v>
      </c>
      <c r="L6" s="162">
        <f t="shared" si="0"/>
        <v>51</v>
      </c>
    </row>
    <row r="7" spans="1:12" ht="12.75">
      <c r="A7" s="166">
        <v>5</v>
      </c>
      <c r="B7" s="162" t="s">
        <v>110</v>
      </c>
      <c r="C7" s="165">
        <v>40</v>
      </c>
      <c r="D7" s="165"/>
      <c r="E7" s="165">
        <v>79</v>
      </c>
      <c r="F7" s="165">
        <v>94</v>
      </c>
      <c r="G7" s="162"/>
      <c r="H7" s="162"/>
      <c r="I7" s="162"/>
      <c r="J7" s="165">
        <v>54</v>
      </c>
      <c r="K7" s="165">
        <v>58</v>
      </c>
      <c r="L7" s="162">
        <f t="shared" si="0"/>
        <v>40</v>
      </c>
    </row>
    <row r="8" spans="1:12" ht="12.75">
      <c r="A8" s="166">
        <v>6</v>
      </c>
      <c r="B8" s="162" t="s">
        <v>111</v>
      </c>
      <c r="C8" s="166">
        <v>40</v>
      </c>
      <c r="D8" s="165"/>
      <c r="E8" s="165">
        <v>78</v>
      </c>
      <c r="F8" s="165">
        <v>81</v>
      </c>
      <c r="G8" s="162"/>
      <c r="H8" s="162"/>
      <c r="I8" s="162"/>
      <c r="J8" s="165">
        <v>56</v>
      </c>
      <c r="K8" s="165">
        <v>50</v>
      </c>
      <c r="L8" s="162">
        <f t="shared" si="0"/>
        <v>25</v>
      </c>
    </row>
    <row r="9" spans="1:12" ht="12.75">
      <c r="A9" s="166">
        <v>7</v>
      </c>
      <c r="B9" s="162" t="s">
        <v>112</v>
      </c>
      <c r="C9" s="170">
        <v>40</v>
      </c>
      <c r="D9" s="165"/>
      <c r="E9" s="165">
        <v>60</v>
      </c>
      <c r="F9" s="165">
        <v>87</v>
      </c>
      <c r="G9" s="162"/>
      <c r="H9" s="162"/>
      <c r="I9" s="162"/>
      <c r="J9" s="165">
        <v>54</v>
      </c>
      <c r="K9" s="165">
        <v>48</v>
      </c>
      <c r="L9" s="162">
        <f t="shared" si="0"/>
        <v>33</v>
      </c>
    </row>
    <row r="10" spans="1:12" ht="12.75">
      <c r="A10" s="166">
        <v>8</v>
      </c>
      <c r="B10" s="162" t="s">
        <v>113</v>
      </c>
      <c r="C10" s="166">
        <v>40</v>
      </c>
      <c r="D10" s="165">
        <v>1</v>
      </c>
      <c r="E10" s="170">
        <v>82</v>
      </c>
      <c r="F10" s="165">
        <v>74</v>
      </c>
      <c r="G10" s="162"/>
      <c r="H10" s="162"/>
      <c r="I10" s="162"/>
      <c r="J10" s="165">
        <v>56</v>
      </c>
      <c r="K10" s="165">
        <v>46</v>
      </c>
      <c r="L10" s="162">
        <f t="shared" si="0"/>
        <v>18</v>
      </c>
    </row>
    <row r="11" spans="1:12" ht="12.75">
      <c r="A11" s="166">
        <v>9</v>
      </c>
      <c r="B11" s="162" t="s">
        <v>114</v>
      </c>
      <c r="C11" s="165">
        <v>40</v>
      </c>
      <c r="D11" s="165"/>
      <c r="E11" s="165">
        <v>62</v>
      </c>
      <c r="F11" s="165">
        <v>72</v>
      </c>
      <c r="G11" s="162"/>
      <c r="H11" s="162"/>
      <c r="I11" s="162"/>
      <c r="J11" s="165">
        <v>72</v>
      </c>
      <c r="K11" s="165">
        <v>40</v>
      </c>
      <c r="L11" s="162">
        <f t="shared" si="0"/>
        <v>0</v>
      </c>
    </row>
    <row r="12" spans="1:12" ht="12.75">
      <c r="A12" s="166">
        <v>10</v>
      </c>
      <c r="B12" s="162" t="s">
        <v>115</v>
      </c>
      <c r="C12" s="165">
        <v>40</v>
      </c>
      <c r="D12" s="165"/>
      <c r="E12" s="165">
        <v>76</v>
      </c>
      <c r="F12" s="165">
        <v>59</v>
      </c>
      <c r="G12" s="162"/>
      <c r="H12" s="162"/>
      <c r="I12" s="162"/>
      <c r="J12" s="165">
        <v>60</v>
      </c>
      <c r="K12" s="165">
        <v>38</v>
      </c>
      <c r="L12" s="162">
        <f t="shared" si="0"/>
        <v>-1</v>
      </c>
    </row>
    <row r="13" spans="1:12" ht="12.75">
      <c r="A13" s="166">
        <v>11</v>
      </c>
      <c r="B13" s="162" t="s">
        <v>116</v>
      </c>
      <c r="C13" s="166">
        <v>40</v>
      </c>
      <c r="D13" s="165"/>
      <c r="E13" s="165">
        <v>50</v>
      </c>
      <c r="F13" s="165">
        <v>64</v>
      </c>
      <c r="G13" s="162"/>
      <c r="H13" s="162"/>
      <c r="I13" s="162"/>
      <c r="J13" s="165">
        <v>76</v>
      </c>
      <c r="K13" s="165">
        <v>30</v>
      </c>
      <c r="L13" s="162">
        <f t="shared" si="0"/>
        <v>-12</v>
      </c>
    </row>
    <row r="14" spans="1:12" ht="12.75">
      <c r="A14" s="166">
        <v>12</v>
      </c>
      <c r="B14" s="162" t="s">
        <v>117</v>
      </c>
      <c r="C14" s="165">
        <v>40</v>
      </c>
      <c r="D14" s="165"/>
      <c r="E14" s="165">
        <v>68</v>
      </c>
      <c r="F14" s="165">
        <v>67</v>
      </c>
      <c r="G14" s="162"/>
      <c r="H14" s="162"/>
      <c r="I14" s="162"/>
      <c r="J14" s="165">
        <v>74</v>
      </c>
      <c r="K14" s="165">
        <v>30</v>
      </c>
      <c r="L14" s="162">
        <f t="shared" si="0"/>
        <v>-7</v>
      </c>
    </row>
    <row r="15" spans="1:12" ht="12.75">
      <c r="A15" s="166">
        <v>13</v>
      </c>
      <c r="B15" s="177" t="s">
        <v>118</v>
      </c>
      <c r="C15" s="165">
        <v>21</v>
      </c>
      <c r="D15" s="165"/>
      <c r="E15" s="165">
        <v>78</v>
      </c>
      <c r="F15" s="165">
        <v>47</v>
      </c>
      <c r="G15" s="162"/>
      <c r="H15" s="162"/>
      <c r="I15" s="162"/>
      <c r="J15" s="165">
        <v>34</v>
      </c>
      <c r="K15" s="165">
        <v>26</v>
      </c>
      <c r="L15" s="162">
        <f t="shared" si="0"/>
        <v>13</v>
      </c>
    </row>
    <row r="16" spans="1:12" ht="12.75">
      <c r="A16" s="166">
        <v>14</v>
      </c>
      <c r="B16" s="177" t="s">
        <v>119</v>
      </c>
      <c r="C16" s="165">
        <v>21</v>
      </c>
      <c r="D16" s="165"/>
      <c r="E16" s="165">
        <v>54</v>
      </c>
      <c r="F16" s="165">
        <v>42</v>
      </c>
      <c r="G16" s="165"/>
      <c r="H16" s="162"/>
      <c r="I16" s="162"/>
      <c r="J16" s="165">
        <v>36</v>
      </c>
      <c r="K16" s="165">
        <v>26</v>
      </c>
      <c r="L16" s="162">
        <f t="shared" si="0"/>
        <v>6</v>
      </c>
    </row>
    <row r="17" spans="1:12" ht="12.75">
      <c r="A17" s="166">
        <v>15</v>
      </c>
      <c r="B17" s="177" t="s">
        <v>120</v>
      </c>
      <c r="C17" s="165">
        <v>21</v>
      </c>
      <c r="D17" s="165"/>
      <c r="E17" s="165">
        <v>72</v>
      </c>
      <c r="F17" s="165">
        <v>42</v>
      </c>
      <c r="G17" s="162"/>
      <c r="H17" s="162"/>
      <c r="I17" s="162"/>
      <c r="J17" s="165">
        <v>31</v>
      </c>
      <c r="K17" s="165">
        <v>24</v>
      </c>
      <c r="L17" s="162">
        <f t="shared" si="0"/>
        <v>11</v>
      </c>
    </row>
    <row r="18" spans="1:12" ht="12.75">
      <c r="A18" s="166">
        <v>16</v>
      </c>
      <c r="B18" s="162" t="s">
        <v>121</v>
      </c>
      <c r="C18" s="166">
        <v>40</v>
      </c>
      <c r="D18" s="165"/>
      <c r="E18" s="165">
        <v>73</v>
      </c>
      <c r="F18" s="165">
        <v>35</v>
      </c>
      <c r="G18" s="162"/>
      <c r="H18" s="162"/>
      <c r="I18" s="162"/>
      <c r="J18" s="165">
        <v>78</v>
      </c>
      <c r="K18" s="165">
        <v>20</v>
      </c>
      <c r="L18" s="162">
        <f t="shared" si="0"/>
        <v>-43</v>
      </c>
    </row>
    <row r="19" spans="1:12" ht="12.75">
      <c r="A19" s="166">
        <v>17</v>
      </c>
      <c r="B19" s="162" t="s">
        <v>122</v>
      </c>
      <c r="C19" s="166">
        <v>40</v>
      </c>
      <c r="D19" s="165"/>
      <c r="E19" s="165">
        <v>58</v>
      </c>
      <c r="F19" s="165">
        <v>40</v>
      </c>
      <c r="G19" s="165"/>
      <c r="H19" s="162"/>
      <c r="I19" s="162"/>
      <c r="J19" s="165">
        <v>75</v>
      </c>
      <c r="K19" s="165">
        <v>20</v>
      </c>
      <c r="L19" s="162">
        <f t="shared" si="0"/>
        <v>-35</v>
      </c>
    </row>
    <row r="20" spans="1:12" ht="12.75">
      <c r="A20" s="166">
        <v>18</v>
      </c>
      <c r="B20" s="162" t="s">
        <v>123</v>
      </c>
      <c r="C20" s="165">
        <v>21</v>
      </c>
      <c r="D20" s="165"/>
      <c r="E20" s="165">
        <v>51</v>
      </c>
      <c r="F20" s="165">
        <v>36</v>
      </c>
      <c r="G20" s="162"/>
      <c r="H20" s="162"/>
      <c r="I20" s="162"/>
      <c r="J20" s="165">
        <v>41</v>
      </c>
      <c r="K20" s="165">
        <v>18</v>
      </c>
      <c r="L20" s="162">
        <f t="shared" si="0"/>
        <v>-5</v>
      </c>
    </row>
    <row r="21" spans="1:12" ht="12.75">
      <c r="A21" s="166">
        <v>19</v>
      </c>
      <c r="B21" s="162" t="s">
        <v>124</v>
      </c>
      <c r="C21" s="169">
        <v>40</v>
      </c>
      <c r="D21" s="168"/>
      <c r="E21" s="169">
        <v>38</v>
      </c>
      <c r="F21" s="169">
        <v>47</v>
      </c>
      <c r="G21" s="178"/>
      <c r="H21" s="178"/>
      <c r="I21" s="178"/>
      <c r="J21" s="169">
        <v>95</v>
      </c>
      <c r="K21" s="165">
        <v>16</v>
      </c>
      <c r="L21" s="162">
        <f t="shared" si="0"/>
        <v>-48</v>
      </c>
    </row>
    <row r="22" spans="1:12" ht="12.75">
      <c r="A22" s="179">
        <v>20</v>
      </c>
      <c r="B22" s="180" t="s">
        <v>125</v>
      </c>
      <c r="C22" s="179">
        <v>40</v>
      </c>
      <c r="D22" s="181"/>
      <c r="E22" s="181">
        <v>41</v>
      </c>
      <c r="F22" s="181">
        <v>25</v>
      </c>
      <c r="G22" s="180"/>
      <c r="H22" s="180"/>
      <c r="I22" s="180"/>
      <c r="J22" s="181">
        <v>79</v>
      </c>
      <c r="K22" s="181">
        <v>12</v>
      </c>
      <c r="L22" s="162">
        <f t="shared" si="0"/>
        <v>-54</v>
      </c>
    </row>
    <row r="23" spans="1:12" ht="12.75">
      <c r="A23" s="165">
        <v>21</v>
      </c>
      <c r="B23" s="162" t="s">
        <v>126</v>
      </c>
      <c r="C23" s="166">
        <v>40</v>
      </c>
      <c r="D23" s="165"/>
      <c r="E23" s="165">
        <v>38</v>
      </c>
      <c r="F23" s="165">
        <v>22</v>
      </c>
      <c r="G23" s="162"/>
      <c r="H23" s="162"/>
      <c r="I23" s="162"/>
      <c r="J23" s="165">
        <v>95</v>
      </c>
      <c r="K23" s="165">
        <v>10</v>
      </c>
      <c r="L23" s="162">
        <f t="shared" si="0"/>
        <v>-73</v>
      </c>
    </row>
    <row r="24" spans="1:12" ht="12.75">
      <c r="A24" s="165">
        <v>22</v>
      </c>
      <c r="B24" s="162" t="s">
        <v>127</v>
      </c>
      <c r="C24" s="166">
        <v>40</v>
      </c>
      <c r="D24" s="165"/>
      <c r="E24" s="165">
        <v>8</v>
      </c>
      <c r="F24" s="165">
        <v>18</v>
      </c>
      <c r="G24" s="162"/>
      <c r="H24" s="162"/>
      <c r="I24" s="162"/>
      <c r="J24" s="165">
        <v>97</v>
      </c>
      <c r="K24" s="165">
        <v>8</v>
      </c>
      <c r="L24" s="162">
        <f t="shared" si="0"/>
        <v>-79</v>
      </c>
    </row>
    <row r="25" spans="1:12" ht="12.75">
      <c r="A25" s="165">
        <v>23</v>
      </c>
      <c r="B25" s="162" t="s">
        <v>128</v>
      </c>
      <c r="C25" s="165">
        <v>19</v>
      </c>
      <c r="D25" s="165"/>
      <c r="E25" s="165">
        <v>30</v>
      </c>
      <c r="F25" s="165">
        <v>15</v>
      </c>
      <c r="G25" s="162"/>
      <c r="H25" s="162"/>
      <c r="I25" s="162"/>
      <c r="J25" s="165">
        <v>47</v>
      </c>
      <c r="K25" s="165">
        <v>6</v>
      </c>
      <c r="L25" s="162">
        <f t="shared" si="0"/>
        <v>-32</v>
      </c>
    </row>
    <row r="26" spans="1:12" ht="12.75">
      <c r="A26" s="165">
        <v>24</v>
      </c>
      <c r="B26" s="162" t="s">
        <v>129</v>
      </c>
      <c r="C26" s="165">
        <v>19</v>
      </c>
      <c r="D26" s="165"/>
      <c r="E26" s="165">
        <v>2</v>
      </c>
      <c r="F26" s="165">
        <v>2</v>
      </c>
      <c r="G26" s="162"/>
      <c r="H26" s="162"/>
      <c r="I26" s="162"/>
      <c r="J26" s="165">
        <v>38</v>
      </c>
      <c r="K26" s="165">
        <v>0</v>
      </c>
      <c r="L26" s="162">
        <f t="shared" si="0"/>
        <v>-36</v>
      </c>
    </row>
    <row r="27" spans="1:12" ht="12.75">
      <c r="A27" s="174"/>
      <c r="B27" s="172"/>
      <c r="C27" s="174"/>
      <c r="D27" s="174"/>
      <c r="E27" s="174"/>
      <c r="F27" s="174"/>
      <c r="G27" s="172"/>
      <c r="H27" s="172"/>
      <c r="I27" s="172"/>
      <c r="J27" s="174"/>
      <c r="K27" s="174"/>
      <c r="L27" s="172"/>
    </row>
    <row r="28" spans="1:12" ht="12.75">
      <c r="A28" s="172"/>
      <c r="B28" s="172"/>
      <c r="C28" s="174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1:12" ht="12.75">
      <c r="A29" s="172"/>
      <c r="B29" s="172"/>
      <c r="C29" s="174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1:12" ht="12.75">
      <c r="A30" s="172"/>
      <c r="B30" s="172"/>
      <c r="C30" s="174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1:12" ht="12.75">
      <c r="A31" s="172"/>
      <c r="B31" s="172"/>
      <c r="C31" s="174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1:12" ht="12.75">
      <c r="A32" s="172"/>
      <c r="B32" s="172"/>
      <c r="C32" s="174"/>
      <c r="D32" s="172"/>
      <c r="E32" s="172"/>
      <c r="F32" s="172"/>
      <c r="G32" s="172"/>
      <c r="H32" s="172"/>
      <c r="I32" s="172"/>
      <c r="J32" s="172"/>
      <c r="K32" s="172"/>
      <c r="L32" s="172"/>
    </row>
    <row r="33" spans="1:3" ht="12.75">
      <c r="A33" s="172"/>
      <c r="B33" s="172"/>
      <c r="C33" s="174"/>
    </row>
    <row r="34" spans="1:3" ht="12.75">
      <c r="A34" s="172"/>
      <c r="B34" s="172"/>
      <c r="C34" s="174"/>
    </row>
    <row r="35" spans="1:3" ht="12.75">
      <c r="A35" s="172"/>
      <c r="B35" s="175"/>
      <c r="C35" s="174"/>
    </row>
    <row r="36" spans="1:3" ht="12.75">
      <c r="A36" s="172"/>
      <c r="B36" s="172"/>
      <c r="C36" s="172"/>
    </row>
    <row r="37" spans="1:3" ht="12.75">
      <c r="A37" s="172"/>
      <c r="B37" s="172"/>
      <c r="C37" s="172"/>
    </row>
    <row r="38" spans="1:3" ht="12.75">
      <c r="A38" s="172"/>
      <c r="B38" s="172"/>
      <c r="C38" s="172"/>
    </row>
    <row r="39" spans="1:3" ht="12.75">
      <c r="A39" s="172"/>
      <c r="B39" s="172"/>
      <c r="C39" s="172"/>
    </row>
  </sheetData>
  <sheetProtection password="9DD8" sheet="1" objects="1" scenarios="1"/>
  <mergeCells count="1">
    <mergeCell ref="B1:I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tabColor indexed="31"/>
  </sheetPr>
  <dimension ref="A1:K39"/>
  <sheetViews>
    <sheetView workbookViewId="0" topLeftCell="A1">
      <selection activeCell="C25" sqref="C25"/>
    </sheetView>
  </sheetViews>
  <sheetFormatPr defaultColWidth="9.140625" defaultRowHeight="15.75"/>
  <cols>
    <col min="1" max="1" width="4.57421875" style="164" customWidth="1"/>
    <col min="2" max="2" width="25.140625" style="164" customWidth="1"/>
    <col min="3" max="3" width="15.7109375" style="164" customWidth="1"/>
    <col min="4" max="4" width="7.28125" style="164" customWidth="1"/>
    <col min="5" max="5" width="14.00390625" style="164" customWidth="1"/>
    <col min="6" max="6" width="9.8515625" style="164" customWidth="1"/>
    <col min="7" max="7" width="9.140625" style="164" hidden="1" customWidth="1"/>
    <col min="8" max="8" width="9.00390625" style="164" hidden="1" customWidth="1"/>
    <col min="9" max="9" width="9.140625" style="164" hidden="1" customWidth="1"/>
    <col min="10" max="10" width="10.28125" style="164" customWidth="1"/>
    <col min="11" max="11" width="8.140625" style="164" customWidth="1"/>
    <col min="12" max="16384" width="9.140625" style="164" customWidth="1"/>
  </cols>
  <sheetData>
    <row r="1" spans="1:11" ht="20.25">
      <c r="A1" s="162"/>
      <c r="B1" s="163" t="s">
        <v>130</v>
      </c>
      <c r="C1" s="163"/>
      <c r="D1" s="163"/>
      <c r="E1" s="163"/>
      <c r="F1" s="163"/>
      <c r="G1" s="163"/>
      <c r="H1" s="163"/>
      <c r="I1" s="163"/>
      <c r="J1" s="162"/>
      <c r="K1" s="162"/>
    </row>
    <row r="2" spans="1:11" ht="13.5" thickBot="1">
      <c r="A2" s="162" t="s">
        <v>81</v>
      </c>
      <c r="B2" s="162" t="s">
        <v>0</v>
      </c>
      <c r="C2" s="165" t="s">
        <v>82</v>
      </c>
      <c r="D2" s="165" t="s">
        <v>83</v>
      </c>
      <c r="E2" s="165" t="s">
        <v>84</v>
      </c>
      <c r="F2" s="165" t="s">
        <v>85</v>
      </c>
      <c r="G2" s="162"/>
      <c r="H2" s="162"/>
      <c r="I2" s="162"/>
      <c r="J2" s="165" t="s">
        <v>86</v>
      </c>
      <c r="K2" s="165" t="s">
        <v>87</v>
      </c>
    </row>
    <row r="3" spans="1:11" ht="12.75">
      <c r="A3" s="165">
        <v>1</v>
      </c>
      <c r="B3" s="182" t="s">
        <v>131</v>
      </c>
      <c r="C3" s="166">
        <v>22</v>
      </c>
      <c r="D3" s="165"/>
      <c r="E3" s="165">
        <v>80</v>
      </c>
      <c r="F3" s="165">
        <v>63</v>
      </c>
      <c r="G3" s="162"/>
      <c r="H3" s="162"/>
      <c r="I3" s="162"/>
      <c r="J3" s="165">
        <v>14</v>
      </c>
      <c r="K3" s="165">
        <v>40</v>
      </c>
    </row>
    <row r="4" spans="1:11" ht="12.75">
      <c r="A4" s="165">
        <v>2</v>
      </c>
      <c r="B4" s="184" t="s">
        <v>132</v>
      </c>
      <c r="C4" s="166">
        <v>22</v>
      </c>
      <c r="D4" s="165"/>
      <c r="E4" s="165">
        <v>61</v>
      </c>
      <c r="F4" s="165">
        <v>58</v>
      </c>
      <c r="G4" s="162"/>
      <c r="H4" s="162"/>
      <c r="I4" s="162"/>
      <c r="J4" s="165">
        <v>17</v>
      </c>
      <c r="K4" s="165">
        <v>38</v>
      </c>
    </row>
    <row r="5" spans="1:11" ht="12.75">
      <c r="A5" s="165">
        <v>3</v>
      </c>
      <c r="B5" s="162" t="s">
        <v>133</v>
      </c>
      <c r="C5" s="166">
        <v>22</v>
      </c>
      <c r="D5" s="165"/>
      <c r="E5" s="165">
        <v>87</v>
      </c>
      <c r="F5" s="165">
        <v>56</v>
      </c>
      <c r="G5" s="162"/>
      <c r="H5" s="162"/>
      <c r="I5" s="162"/>
      <c r="J5" s="165">
        <v>22</v>
      </c>
      <c r="K5" s="165">
        <v>32</v>
      </c>
    </row>
    <row r="6" spans="1:11" ht="12.75">
      <c r="A6" s="165">
        <v>4</v>
      </c>
      <c r="B6" s="162" t="s">
        <v>134</v>
      </c>
      <c r="C6" s="166">
        <v>22</v>
      </c>
      <c r="D6" s="165"/>
      <c r="E6" s="165">
        <v>57</v>
      </c>
      <c r="F6" s="165">
        <v>48</v>
      </c>
      <c r="G6" s="162"/>
      <c r="H6" s="162"/>
      <c r="I6" s="162"/>
      <c r="J6" s="165">
        <v>33</v>
      </c>
      <c r="K6" s="165">
        <v>28</v>
      </c>
    </row>
    <row r="7" spans="1:11" ht="12.75">
      <c r="A7" s="165">
        <v>5</v>
      </c>
      <c r="B7" s="162" t="s">
        <v>135</v>
      </c>
      <c r="C7" s="166">
        <v>22</v>
      </c>
      <c r="D7" s="165"/>
      <c r="E7" s="165">
        <v>65</v>
      </c>
      <c r="F7" s="165">
        <v>48</v>
      </c>
      <c r="G7" s="162"/>
      <c r="H7" s="162"/>
      <c r="I7" s="162"/>
      <c r="J7" s="165">
        <v>30</v>
      </c>
      <c r="K7" s="165">
        <v>28</v>
      </c>
    </row>
    <row r="8" spans="1:11" ht="12.75">
      <c r="A8" s="165">
        <v>6</v>
      </c>
      <c r="B8" s="162" t="s">
        <v>136</v>
      </c>
      <c r="C8" s="166">
        <v>22</v>
      </c>
      <c r="D8" s="165"/>
      <c r="E8" s="168">
        <v>126</v>
      </c>
      <c r="F8" s="165">
        <v>46</v>
      </c>
      <c r="G8" s="162"/>
      <c r="H8" s="162"/>
      <c r="I8" s="162"/>
      <c r="J8" s="165">
        <v>35</v>
      </c>
      <c r="K8" s="165">
        <v>26</v>
      </c>
    </row>
    <row r="9" spans="1:11" ht="12.75">
      <c r="A9" s="165">
        <v>7</v>
      </c>
      <c r="B9" s="162" t="s">
        <v>137</v>
      </c>
      <c r="C9" s="166">
        <v>22</v>
      </c>
      <c r="D9" s="162"/>
      <c r="E9" s="165">
        <v>51</v>
      </c>
      <c r="F9" s="165">
        <v>38</v>
      </c>
      <c r="G9" s="162"/>
      <c r="H9" s="162"/>
      <c r="I9" s="162"/>
      <c r="J9" s="165">
        <v>46</v>
      </c>
      <c r="K9" s="165">
        <v>20</v>
      </c>
    </row>
    <row r="10" spans="1:11" ht="12.75">
      <c r="A10" s="165">
        <v>8</v>
      </c>
      <c r="B10" s="162" t="s">
        <v>138</v>
      </c>
      <c r="C10" s="166">
        <v>22</v>
      </c>
      <c r="D10" s="165"/>
      <c r="E10" s="165">
        <v>32</v>
      </c>
      <c r="F10" s="165">
        <v>33</v>
      </c>
      <c r="G10" s="162"/>
      <c r="H10" s="162"/>
      <c r="I10" s="162"/>
      <c r="J10" s="165">
        <v>48</v>
      </c>
      <c r="K10" s="165">
        <v>16</v>
      </c>
    </row>
    <row r="11" spans="1:11" ht="12.75">
      <c r="A11" s="165">
        <v>9</v>
      </c>
      <c r="B11" s="162" t="s">
        <v>139</v>
      </c>
      <c r="C11" s="165">
        <v>13</v>
      </c>
      <c r="D11" s="162"/>
      <c r="E11" s="165">
        <v>18</v>
      </c>
      <c r="F11" s="165">
        <v>31</v>
      </c>
      <c r="G11" s="162"/>
      <c r="H11" s="162"/>
      <c r="I11" s="162"/>
      <c r="J11" s="165">
        <v>24</v>
      </c>
      <c r="K11" s="165">
        <v>10</v>
      </c>
    </row>
    <row r="12" spans="1:11" ht="12.75">
      <c r="A12" s="165">
        <v>10</v>
      </c>
      <c r="B12" s="162" t="s">
        <v>140</v>
      </c>
      <c r="C12" s="166">
        <v>22</v>
      </c>
      <c r="D12" s="162"/>
      <c r="E12" s="165">
        <v>8</v>
      </c>
      <c r="F12" s="165">
        <v>26</v>
      </c>
      <c r="G12" s="165"/>
      <c r="H12" s="162"/>
      <c r="I12" s="162"/>
      <c r="J12" s="165">
        <v>53</v>
      </c>
      <c r="K12" s="165">
        <v>8</v>
      </c>
    </row>
    <row r="13" spans="1:11" ht="12.75">
      <c r="A13" s="165">
        <v>11</v>
      </c>
      <c r="B13" s="162" t="s">
        <v>141</v>
      </c>
      <c r="C13" s="166">
        <v>13</v>
      </c>
      <c r="D13" s="162"/>
      <c r="E13" s="165">
        <v>18</v>
      </c>
      <c r="F13" s="165">
        <v>20</v>
      </c>
      <c r="G13" s="162"/>
      <c r="H13" s="162"/>
      <c r="I13" s="162"/>
      <c r="J13" s="165">
        <v>37</v>
      </c>
      <c r="K13" s="165">
        <v>8</v>
      </c>
    </row>
    <row r="14" spans="1:11" ht="12.75">
      <c r="A14" s="165">
        <v>12</v>
      </c>
      <c r="B14" s="162" t="s">
        <v>142</v>
      </c>
      <c r="C14" s="166">
        <v>13</v>
      </c>
      <c r="D14" s="162"/>
      <c r="E14" s="165">
        <v>22</v>
      </c>
      <c r="F14" s="165">
        <v>19</v>
      </c>
      <c r="G14" s="162"/>
      <c r="H14" s="162"/>
      <c r="I14" s="162"/>
      <c r="J14" s="165">
        <v>30</v>
      </c>
      <c r="K14" s="165">
        <v>8</v>
      </c>
    </row>
    <row r="15" spans="1:11" ht="12.75">
      <c r="A15" s="165">
        <v>13</v>
      </c>
      <c r="B15" s="162" t="s">
        <v>143</v>
      </c>
      <c r="C15" s="165">
        <v>13</v>
      </c>
      <c r="D15" s="162"/>
      <c r="E15" s="162"/>
      <c r="F15" s="165">
        <v>18</v>
      </c>
      <c r="G15" s="162"/>
      <c r="H15" s="162"/>
      <c r="I15" s="162"/>
      <c r="J15" s="165">
        <v>34</v>
      </c>
      <c r="K15" s="165">
        <v>6</v>
      </c>
    </row>
    <row r="16" spans="1:11" ht="12.75">
      <c r="A16" s="165">
        <v>14</v>
      </c>
      <c r="B16" s="162" t="s">
        <v>144</v>
      </c>
      <c r="C16" s="170">
        <v>22</v>
      </c>
      <c r="D16" s="165"/>
      <c r="E16" s="165"/>
      <c r="F16" s="165">
        <v>9</v>
      </c>
      <c r="G16" s="162"/>
      <c r="H16" s="162"/>
      <c r="I16" s="162"/>
      <c r="J16" s="165">
        <v>63</v>
      </c>
      <c r="K16" s="165">
        <v>4</v>
      </c>
    </row>
    <row r="17" spans="1:11" ht="12.75">
      <c r="A17" s="162"/>
      <c r="B17" s="178"/>
      <c r="C17" s="168"/>
      <c r="D17" s="178"/>
      <c r="E17" s="178"/>
      <c r="F17" s="168"/>
      <c r="G17" s="178"/>
      <c r="H17" s="178"/>
      <c r="I17" s="178"/>
      <c r="J17" s="168"/>
      <c r="K17" s="165"/>
    </row>
    <row r="18" spans="1:11" ht="12.75">
      <c r="A18" s="172"/>
      <c r="B18" s="172"/>
      <c r="C18" s="174"/>
      <c r="D18" s="172"/>
      <c r="E18" s="172"/>
      <c r="F18" s="172"/>
      <c r="G18" s="172"/>
      <c r="H18" s="172"/>
      <c r="I18" s="172"/>
      <c r="J18" s="172"/>
      <c r="K18" s="172"/>
    </row>
    <row r="19" spans="1:11" ht="12.75">
      <c r="A19" s="172"/>
      <c r="B19" s="172"/>
      <c r="C19" s="174"/>
      <c r="D19" s="172"/>
      <c r="E19" s="172"/>
      <c r="F19" s="172"/>
      <c r="G19" s="172"/>
      <c r="H19" s="172"/>
      <c r="I19" s="172"/>
      <c r="J19" s="172"/>
      <c r="K19" s="172"/>
    </row>
    <row r="20" spans="1:11" ht="12.75">
      <c r="A20" s="172"/>
      <c r="B20" s="172"/>
      <c r="C20" s="174"/>
      <c r="D20" s="172"/>
      <c r="E20" s="172"/>
      <c r="F20" s="172"/>
      <c r="G20" s="172"/>
      <c r="H20" s="172"/>
      <c r="I20" s="172"/>
      <c r="J20" s="172"/>
      <c r="K20" s="172"/>
    </row>
    <row r="21" spans="1:11" ht="12.75">
      <c r="A21" s="172"/>
      <c r="B21" s="172"/>
      <c r="C21" s="174"/>
      <c r="D21" s="172"/>
      <c r="E21" s="175"/>
      <c r="F21" s="174"/>
      <c r="G21" s="183"/>
      <c r="H21" s="172"/>
      <c r="I21" s="172"/>
      <c r="J21" s="172"/>
      <c r="K21" s="172"/>
    </row>
    <row r="22" spans="1:11" ht="12.75">
      <c r="A22" s="172"/>
      <c r="B22" s="172"/>
      <c r="C22" s="174"/>
      <c r="D22" s="172"/>
      <c r="E22" s="172"/>
      <c r="F22" s="172"/>
      <c r="G22" s="172"/>
      <c r="H22" s="172"/>
      <c r="I22" s="172"/>
      <c r="J22" s="172"/>
      <c r="K22" s="172"/>
    </row>
    <row r="23" spans="1:11" ht="12.75">
      <c r="A23" s="172"/>
      <c r="B23" s="172"/>
      <c r="C23" s="174"/>
      <c r="D23" s="172"/>
      <c r="E23" s="172"/>
      <c r="F23" s="172"/>
      <c r="G23" s="172"/>
      <c r="H23" s="172"/>
      <c r="I23" s="172"/>
      <c r="J23" s="172"/>
      <c r="K23" s="172"/>
    </row>
    <row r="24" spans="1:11" ht="12.75">
      <c r="A24" s="172"/>
      <c r="B24" s="175"/>
      <c r="C24" s="174"/>
      <c r="D24" s="172"/>
      <c r="E24" s="172"/>
      <c r="F24" s="172"/>
      <c r="G24" s="172"/>
      <c r="H24" s="172"/>
      <c r="I24" s="172"/>
      <c r="J24" s="172"/>
      <c r="K24" s="172"/>
    </row>
    <row r="25" spans="1:11" ht="12.75">
      <c r="A25" s="172"/>
      <c r="B25" s="172"/>
      <c r="C25" s="174"/>
      <c r="D25" s="172"/>
      <c r="E25" s="172"/>
      <c r="F25" s="172"/>
      <c r="G25" s="172"/>
      <c r="H25" s="172"/>
      <c r="I25" s="172"/>
      <c r="J25" s="172"/>
      <c r="K25" s="172"/>
    </row>
    <row r="26" spans="1:11" ht="12.75">
      <c r="A26" s="172"/>
      <c r="B26" s="172"/>
      <c r="C26" s="174"/>
      <c r="D26" s="172"/>
      <c r="E26" s="172"/>
      <c r="F26" s="172"/>
      <c r="G26" s="172"/>
      <c r="H26" s="172"/>
      <c r="I26" s="172"/>
      <c r="J26" s="172"/>
      <c r="K26" s="172"/>
    </row>
    <row r="27" spans="1:11" ht="12.75">
      <c r="A27" s="172"/>
      <c r="B27" s="172"/>
      <c r="C27" s="174"/>
      <c r="D27" s="172"/>
      <c r="E27" s="172"/>
      <c r="F27" s="172"/>
      <c r="G27" s="172"/>
      <c r="H27" s="172"/>
      <c r="I27" s="172"/>
      <c r="J27" s="172"/>
      <c r="K27" s="172"/>
    </row>
    <row r="28" spans="1:11" ht="12.75">
      <c r="A28" s="172"/>
      <c r="B28" s="172"/>
      <c r="C28" s="174"/>
      <c r="D28" s="172"/>
      <c r="E28" s="172"/>
      <c r="F28" s="172"/>
      <c r="G28" s="172"/>
      <c r="H28" s="172"/>
      <c r="I28" s="172"/>
      <c r="J28" s="172"/>
      <c r="K28" s="172"/>
    </row>
    <row r="29" spans="1:11" ht="12.75">
      <c r="A29" s="172"/>
      <c r="B29" s="172"/>
      <c r="C29" s="174"/>
      <c r="D29" s="172"/>
      <c r="E29" s="172"/>
      <c r="F29" s="172"/>
      <c r="G29" s="172"/>
      <c r="H29" s="172"/>
      <c r="I29" s="172"/>
      <c r="J29" s="172"/>
      <c r="K29" s="172"/>
    </row>
    <row r="30" spans="1:11" ht="12.75">
      <c r="A30" s="172"/>
      <c r="B30" s="172"/>
      <c r="C30" s="174"/>
      <c r="D30" s="172"/>
      <c r="E30" s="172"/>
      <c r="F30" s="172"/>
      <c r="G30" s="172"/>
      <c r="H30" s="172"/>
      <c r="I30" s="172"/>
      <c r="J30" s="172"/>
      <c r="K30" s="172"/>
    </row>
    <row r="31" spans="1:11" ht="12.75">
      <c r="A31" s="172"/>
      <c r="B31" s="172"/>
      <c r="C31" s="174"/>
      <c r="D31" s="172"/>
      <c r="E31" s="172"/>
      <c r="F31" s="172"/>
      <c r="G31" s="172"/>
      <c r="H31" s="172"/>
      <c r="I31" s="172"/>
      <c r="J31" s="172"/>
      <c r="K31" s="172"/>
    </row>
    <row r="32" spans="1:11" ht="12.75">
      <c r="A32" s="172"/>
      <c r="B32" s="172"/>
      <c r="C32" s="174"/>
      <c r="D32" s="172"/>
      <c r="E32" s="172"/>
      <c r="F32" s="172"/>
      <c r="G32" s="172"/>
      <c r="H32" s="172"/>
      <c r="I32" s="172"/>
      <c r="J32" s="172"/>
      <c r="K32" s="172"/>
    </row>
    <row r="33" spans="1:3" ht="12.75">
      <c r="A33" s="172"/>
      <c r="B33" s="172"/>
      <c r="C33" s="174"/>
    </row>
    <row r="34" spans="1:3" ht="12.75">
      <c r="A34" s="172"/>
      <c r="B34" s="172"/>
      <c r="C34" s="174"/>
    </row>
    <row r="35" spans="1:3" ht="12.75">
      <c r="A35" s="172"/>
      <c r="B35" s="175"/>
      <c r="C35" s="174"/>
    </row>
    <row r="36" spans="1:3" ht="12.75">
      <c r="A36" s="172"/>
      <c r="B36" s="172"/>
      <c r="C36" s="172"/>
    </row>
    <row r="37" spans="1:3" ht="12.75">
      <c r="A37" s="172"/>
      <c r="B37" s="172"/>
      <c r="C37" s="172"/>
    </row>
    <row r="38" spans="1:3" ht="12.75">
      <c r="A38" s="172"/>
      <c r="B38" s="172"/>
      <c r="C38" s="172"/>
    </row>
    <row r="39" spans="1:3" ht="12.75">
      <c r="A39" s="172"/>
      <c r="B39" s="172"/>
      <c r="C39" s="172"/>
    </row>
  </sheetData>
  <sheetProtection password="9DD8" sheet="1" objects="1" scenarios="1"/>
  <mergeCells count="1">
    <mergeCell ref="B1:I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tabColor indexed="31"/>
  </sheetPr>
  <dimension ref="A1:K36"/>
  <sheetViews>
    <sheetView workbookViewId="0" topLeftCell="A1">
      <selection activeCell="C25" sqref="C25"/>
    </sheetView>
  </sheetViews>
  <sheetFormatPr defaultColWidth="9.140625" defaultRowHeight="15.75"/>
  <cols>
    <col min="1" max="1" width="3.57421875" style="164" customWidth="1"/>
    <col min="2" max="2" width="25.140625" style="164" customWidth="1"/>
    <col min="3" max="3" width="15.7109375" style="164" customWidth="1"/>
    <col min="4" max="4" width="6.8515625" style="164" customWidth="1"/>
    <col min="5" max="5" width="13.421875" style="164" customWidth="1"/>
    <col min="6" max="6" width="9.8515625" style="164" customWidth="1"/>
    <col min="7" max="7" width="9.140625" style="164" hidden="1" customWidth="1"/>
    <col min="8" max="8" width="9.00390625" style="164" hidden="1" customWidth="1"/>
    <col min="9" max="9" width="9.140625" style="164" hidden="1" customWidth="1"/>
    <col min="10" max="10" width="10.140625" style="164" customWidth="1"/>
    <col min="11" max="11" width="8.140625" style="164" customWidth="1"/>
    <col min="12" max="16384" width="9.140625" style="164" customWidth="1"/>
  </cols>
  <sheetData>
    <row r="1" spans="1:11" ht="20.25">
      <c r="A1" s="162"/>
      <c r="B1" s="163" t="s">
        <v>80</v>
      </c>
      <c r="C1" s="163"/>
      <c r="D1" s="163"/>
      <c r="E1" s="163"/>
      <c r="F1" s="163"/>
      <c r="G1" s="163"/>
      <c r="H1" s="163"/>
      <c r="I1" s="163"/>
      <c r="J1" s="162"/>
      <c r="K1" s="162"/>
    </row>
    <row r="2" spans="1:11" ht="12.75">
      <c r="A2" s="162" t="s">
        <v>81</v>
      </c>
      <c r="B2" s="162" t="s">
        <v>0</v>
      </c>
      <c r="C2" s="165" t="s">
        <v>82</v>
      </c>
      <c r="D2" s="165" t="s">
        <v>83</v>
      </c>
      <c r="E2" s="165" t="s">
        <v>84</v>
      </c>
      <c r="F2" s="165" t="s">
        <v>85</v>
      </c>
      <c r="G2" s="162"/>
      <c r="H2" s="162"/>
      <c r="I2" s="162"/>
      <c r="J2" s="165" t="s">
        <v>86</v>
      </c>
      <c r="K2" s="165" t="s">
        <v>87</v>
      </c>
    </row>
    <row r="3" spans="1:11" ht="12.75">
      <c r="A3" s="162">
        <v>1</v>
      </c>
      <c r="B3" s="162" t="s">
        <v>88</v>
      </c>
      <c r="C3" s="166">
        <v>33</v>
      </c>
      <c r="D3" s="167">
        <v>3</v>
      </c>
      <c r="E3" s="168">
        <v>152</v>
      </c>
      <c r="F3" s="165">
        <v>102</v>
      </c>
      <c r="G3" s="162"/>
      <c r="H3" s="162"/>
      <c r="I3" s="162"/>
      <c r="J3" s="165">
        <v>8</v>
      </c>
      <c r="K3" s="165">
        <v>66</v>
      </c>
    </row>
    <row r="4" spans="1:11" ht="12.75">
      <c r="A4" s="162">
        <v>2</v>
      </c>
      <c r="B4" s="162" t="s">
        <v>89</v>
      </c>
      <c r="C4" s="166">
        <v>33</v>
      </c>
      <c r="D4" s="165"/>
      <c r="E4" s="165">
        <v>130</v>
      </c>
      <c r="F4" s="165">
        <v>87</v>
      </c>
      <c r="G4" s="162"/>
      <c r="H4" s="162"/>
      <c r="I4" s="162"/>
      <c r="J4" s="165">
        <v>39</v>
      </c>
      <c r="K4" s="165">
        <v>52</v>
      </c>
    </row>
    <row r="5" spans="1:11" ht="12.75">
      <c r="A5" s="162">
        <v>3</v>
      </c>
      <c r="B5" s="162" t="s">
        <v>90</v>
      </c>
      <c r="C5" s="166">
        <v>33</v>
      </c>
      <c r="D5" s="165">
        <v>1</v>
      </c>
      <c r="E5" s="165">
        <v>72</v>
      </c>
      <c r="F5" s="165">
        <v>84</v>
      </c>
      <c r="G5" s="162"/>
      <c r="H5" s="162"/>
      <c r="I5" s="162"/>
      <c r="J5" s="165">
        <v>35</v>
      </c>
      <c r="K5" s="165">
        <v>52</v>
      </c>
    </row>
    <row r="6" spans="1:11" ht="12.75">
      <c r="A6" s="162">
        <v>4</v>
      </c>
      <c r="B6" s="162" t="s">
        <v>91</v>
      </c>
      <c r="C6" s="166">
        <v>33</v>
      </c>
      <c r="D6" s="165">
        <v>1</v>
      </c>
      <c r="E6" s="165">
        <v>116</v>
      </c>
      <c r="F6" s="165">
        <v>69</v>
      </c>
      <c r="G6" s="165"/>
      <c r="H6" s="162"/>
      <c r="I6" s="162"/>
      <c r="J6" s="165">
        <v>46</v>
      </c>
      <c r="K6" s="165">
        <v>40</v>
      </c>
    </row>
    <row r="7" spans="1:11" ht="12.75">
      <c r="A7" s="162">
        <v>5</v>
      </c>
      <c r="B7" s="162" t="s">
        <v>92</v>
      </c>
      <c r="C7" s="166">
        <v>33</v>
      </c>
      <c r="D7" s="165"/>
      <c r="E7" s="169">
        <v>80</v>
      </c>
      <c r="F7" s="165">
        <v>67</v>
      </c>
      <c r="G7" s="162"/>
      <c r="H7" s="162"/>
      <c r="I7" s="162"/>
      <c r="J7" s="165">
        <v>51</v>
      </c>
      <c r="K7" s="165">
        <v>40</v>
      </c>
    </row>
    <row r="8" spans="1:11" ht="12.75">
      <c r="A8" s="162">
        <v>6</v>
      </c>
      <c r="B8" s="162" t="s">
        <v>93</v>
      </c>
      <c r="C8" s="166">
        <v>33</v>
      </c>
      <c r="D8" s="169">
        <v>2</v>
      </c>
      <c r="E8" s="165">
        <v>81</v>
      </c>
      <c r="F8" s="165">
        <v>70</v>
      </c>
      <c r="G8" s="162"/>
      <c r="H8" s="162"/>
      <c r="I8" s="162"/>
      <c r="J8" s="165">
        <v>54</v>
      </c>
      <c r="K8" s="165">
        <v>38</v>
      </c>
    </row>
    <row r="9" spans="1:11" ht="12.75">
      <c r="A9" s="162">
        <v>7</v>
      </c>
      <c r="B9" s="162" t="s">
        <v>94</v>
      </c>
      <c r="C9" s="166">
        <v>33</v>
      </c>
      <c r="D9" s="165"/>
      <c r="E9" s="165">
        <v>119</v>
      </c>
      <c r="F9" s="165">
        <v>65</v>
      </c>
      <c r="G9" s="162"/>
      <c r="H9" s="162"/>
      <c r="I9" s="162"/>
      <c r="J9" s="165">
        <v>47</v>
      </c>
      <c r="K9" s="165">
        <v>36</v>
      </c>
    </row>
    <row r="10" spans="1:11" ht="12.75">
      <c r="A10" s="162">
        <v>8</v>
      </c>
      <c r="B10" s="162" t="s">
        <v>95</v>
      </c>
      <c r="C10" s="166">
        <v>33</v>
      </c>
      <c r="D10" s="169">
        <v>2</v>
      </c>
      <c r="E10" s="169">
        <v>115</v>
      </c>
      <c r="F10" s="165">
        <v>67</v>
      </c>
      <c r="G10" s="162"/>
      <c r="H10" s="162"/>
      <c r="I10" s="162"/>
      <c r="J10" s="165">
        <v>48</v>
      </c>
      <c r="K10" s="165">
        <v>36</v>
      </c>
    </row>
    <row r="11" spans="1:11" ht="12.75">
      <c r="A11" s="162">
        <v>9</v>
      </c>
      <c r="B11" s="162" t="s">
        <v>96</v>
      </c>
      <c r="C11" s="166">
        <v>33</v>
      </c>
      <c r="D11" s="165"/>
      <c r="E11" s="165">
        <v>111</v>
      </c>
      <c r="F11" s="165">
        <v>64</v>
      </c>
      <c r="G11" s="162"/>
      <c r="H11" s="162"/>
      <c r="I11" s="162"/>
      <c r="J11" s="165">
        <v>56</v>
      </c>
      <c r="K11" s="165">
        <v>34</v>
      </c>
    </row>
    <row r="12" spans="1:11" ht="12.75">
      <c r="A12" s="162">
        <v>10</v>
      </c>
      <c r="B12" s="162" t="s">
        <v>97</v>
      </c>
      <c r="C12" s="166">
        <v>33</v>
      </c>
      <c r="D12" s="165"/>
      <c r="E12" s="165">
        <v>67</v>
      </c>
      <c r="F12" s="165">
        <v>59</v>
      </c>
      <c r="G12" s="162"/>
      <c r="H12" s="162"/>
      <c r="I12" s="162"/>
      <c r="J12" s="165">
        <v>54</v>
      </c>
      <c r="K12" s="165">
        <v>32</v>
      </c>
    </row>
    <row r="13" spans="1:11" ht="12.75">
      <c r="A13" s="162">
        <v>11</v>
      </c>
      <c r="B13" s="162" t="s">
        <v>98</v>
      </c>
      <c r="C13" s="166">
        <v>33</v>
      </c>
      <c r="D13" s="165"/>
      <c r="E13" s="165">
        <v>94</v>
      </c>
      <c r="F13" s="165">
        <v>56</v>
      </c>
      <c r="G13" s="162"/>
      <c r="H13" s="162"/>
      <c r="I13" s="162"/>
      <c r="J13" s="165">
        <v>65</v>
      </c>
      <c r="K13" s="165">
        <v>30</v>
      </c>
    </row>
    <row r="14" spans="1:11" ht="12.75">
      <c r="A14" s="162">
        <v>12</v>
      </c>
      <c r="B14" s="162" t="s">
        <v>99</v>
      </c>
      <c r="C14" s="170">
        <v>33</v>
      </c>
      <c r="D14" s="169"/>
      <c r="E14" s="169">
        <v>54</v>
      </c>
      <c r="F14" s="169">
        <v>44</v>
      </c>
      <c r="G14" s="171"/>
      <c r="H14" s="171"/>
      <c r="I14" s="171"/>
      <c r="J14" s="169">
        <v>77</v>
      </c>
      <c r="K14" s="165">
        <v>24</v>
      </c>
    </row>
    <row r="15" spans="1:11" ht="12.75">
      <c r="A15" s="162">
        <v>13</v>
      </c>
      <c r="B15" s="162" t="s">
        <v>100</v>
      </c>
      <c r="C15" s="166">
        <v>33</v>
      </c>
      <c r="D15" s="165"/>
      <c r="E15" s="165">
        <v>83</v>
      </c>
      <c r="F15" s="165">
        <v>49</v>
      </c>
      <c r="G15" s="162"/>
      <c r="H15" s="162"/>
      <c r="I15" s="162"/>
      <c r="J15" s="165">
        <v>67</v>
      </c>
      <c r="K15" s="165">
        <v>24</v>
      </c>
    </row>
    <row r="16" spans="1:11" ht="12.75">
      <c r="A16" s="162">
        <v>14</v>
      </c>
      <c r="B16" s="162" t="s">
        <v>101</v>
      </c>
      <c r="C16" s="166">
        <v>33</v>
      </c>
      <c r="D16" s="165"/>
      <c r="E16" s="165">
        <v>67</v>
      </c>
      <c r="F16" s="165">
        <v>39</v>
      </c>
      <c r="G16" s="162"/>
      <c r="H16" s="162"/>
      <c r="I16" s="162"/>
      <c r="J16" s="165">
        <v>73</v>
      </c>
      <c r="K16" s="165">
        <v>20</v>
      </c>
    </row>
    <row r="17" spans="1:11" ht="12.75">
      <c r="A17" s="162">
        <v>15</v>
      </c>
      <c r="B17" s="162" t="s">
        <v>102</v>
      </c>
      <c r="C17" s="166">
        <v>33</v>
      </c>
      <c r="D17" s="165"/>
      <c r="E17" s="165">
        <v>52</v>
      </c>
      <c r="F17" s="165">
        <v>42</v>
      </c>
      <c r="G17" s="162"/>
      <c r="H17" s="162"/>
      <c r="I17" s="162"/>
      <c r="J17" s="165">
        <v>65</v>
      </c>
      <c r="K17" s="165">
        <v>18</v>
      </c>
    </row>
    <row r="18" spans="1:11" ht="12.75">
      <c r="A18" s="162">
        <v>16</v>
      </c>
      <c r="B18" s="162" t="s">
        <v>103</v>
      </c>
      <c r="C18" s="166">
        <v>33</v>
      </c>
      <c r="D18" s="165"/>
      <c r="E18" s="165">
        <v>58</v>
      </c>
      <c r="F18" s="165">
        <v>28</v>
      </c>
      <c r="G18" s="162"/>
      <c r="H18" s="162"/>
      <c r="I18" s="162"/>
      <c r="J18" s="165">
        <v>73</v>
      </c>
      <c r="K18" s="165">
        <v>14</v>
      </c>
    </row>
    <row r="19" spans="1:11" ht="12.75">
      <c r="A19" s="162">
        <v>17</v>
      </c>
      <c r="B19" s="162" t="s">
        <v>104</v>
      </c>
      <c r="C19" s="166">
        <v>33</v>
      </c>
      <c r="D19" s="165"/>
      <c r="E19" s="165">
        <v>83</v>
      </c>
      <c r="F19" s="165">
        <v>20</v>
      </c>
      <c r="G19" s="162"/>
      <c r="H19" s="162"/>
      <c r="I19" s="162"/>
      <c r="J19" s="165">
        <v>89</v>
      </c>
      <c r="K19" s="165">
        <v>6</v>
      </c>
    </row>
    <row r="20" spans="1:11" ht="12.75">
      <c r="A20" s="162"/>
      <c r="B20" s="162"/>
      <c r="C20" s="170"/>
      <c r="D20" s="165"/>
      <c r="E20" s="165"/>
      <c r="F20" s="165"/>
      <c r="G20" s="162"/>
      <c r="H20" s="162"/>
      <c r="I20" s="162"/>
      <c r="J20" s="165"/>
      <c r="K20" s="165"/>
    </row>
    <row r="21" spans="1:11" ht="12.75">
      <c r="A21" s="172"/>
      <c r="B21" s="172"/>
      <c r="C21" s="173"/>
      <c r="D21" s="174"/>
      <c r="E21" s="174"/>
      <c r="F21" s="174"/>
      <c r="G21" s="172"/>
      <c r="H21" s="172"/>
      <c r="I21" s="172"/>
      <c r="J21" s="174"/>
      <c r="K21" s="174"/>
    </row>
    <row r="22" spans="1:11" ht="12.75">
      <c r="A22" s="172"/>
      <c r="B22" s="172"/>
      <c r="C22" s="173"/>
      <c r="D22" s="174"/>
      <c r="E22" s="174"/>
      <c r="F22" s="174"/>
      <c r="G22" s="172"/>
      <c r="H22" s="172"/>
      <c r="I22" s="172"/>
      <c r="J22" s="174"/>
      <c r="K22" s="174"/>
    </row>
    <row r="23" spans="1:11" ht="12.75">
      <c r="A23" s="172"/>
      <c r="B23" s="172"/>
      <c r="C23" s="173"/>
      <c r="D23" s="174"/>
      <c r="E23" s="174"/>
      <c r="F23" s="174"/>
      <c r="G23" s="172"/>
      <c r="H23" s="172"/>
      <c r="I23" s="172"/>
      <c r="J23" s="174"/>
      <c r="K23" s="174"/>
    </row>
    <row r="24" spans="1:11" ht="12.75">
      <c r="A24" s="172"/>
      <c r="B24" s="172"/>
      <c r="C24" s="174"/>
      <c r="D24" s="174"/>
      <c r="E24" s="174"/>
      <c r="F24" s="174"/>
      <c r="G24" s="172"/>
      <c r="H24" s="172"/>
      <c r="I24" s="172"/>
      <c r="J24" s="174"/>
      <c r="K24" s="174"/>
    </row>
    <row r="25" spans="1:11" ht="12.75">
      <c r="A25" s="172"/>
      <c r="B25" s="172"/>
      <c r="C25" s="174"/>
      <c r="D25" s="174"/>
      <c r="E25" s="174"/>
      <c r="F25" s="174"/>
      <c r="G25" s="174"/>
      <c r="H25" s="172"/>
      <c r="I25" s="172"/>
      <c r="J25" s="174"/>
      <c r="K25" s="174"/>
    </row>
    <row r="26" spans="1:11" ht="12.75">
      <c r="A26" s="172"/>
      <c r="B26" s="172"/>
      <c r="C26" s="174"/>
      <c r="D26" s="172"/>
      <c r="E26" s="172"/>
      <c r="F26" s="172"/>
      <c r="G26" s="172"/>
      <c r="H26" s="172"/>
      <c r="I26" s="172"/>
      <c r="J26" s="172"/>
      <c r="K26" s="172"/>
    </row>
    <row r="27" spans="1:11" ht="12.75">
      <c r="A27" s="172"/>
      <c r="B27" s="172"/>
      <c r="C27" s="174"/>
      <c r="D27" s="172"/>
      <c r="E27" s="172"/>
      <c r="F27" s="172"/>
      <c r="G27" s="172"/>
      <c r="H27" s="172"/>
      <c r="I27" s="172"/>
      <c r="J27" s="172"/>
      <c r="K27" s="172"/>
    </row>
    <row r="28" spans="1:11" ht="12.75">
      <c r="A28" s="172"/>
      <c r="B28" s="172"/>
      <c r="C28" s="174"/>
      <c r="D28" s="172"/>
      <c r="E28" s="172"/>
      <c r="F28" s="172"/>
      <c r="G28" s="172"/>
      <c r="H28" s="172"/>
      <c r="I28" s="172"/>
      <c r="J28" s="172"/>
      <c r="K28" s="172"/>
    </row>
    <row r="29" spans="1:11" ht="12.75">
      <c r="A29" s="172"/>
      <c r="B29" s="172"/>
      <c r="C29" s="174"/>
      <c r="D29" s="172"/>
      <c r="E29" s="172"/>
      <c r="F29" s="172"/>
      <c r="G29" s="172"/>
      <c r="H29" s="172"/>
      <c r="I29" s="172"/>
      <c r="J29" s="172"/>
      <c r="K29" s="172"/>
    </row>
    <row r="30" spans="1:3" ht="12.75">
      <c r="A30" s="172"/>
      <c r="B30" s="172"/>
      <c r="C30" s="174"/>
    </row>
    <row r="31" spans="1:3" ht="12.75">
      <c r="A31" s="172"/>
      <c r="B31" s="172"/>
      <c r="C31" s="174"/>
    </row>
    <row r="32" spans="1:3" ht="12.75">
      <c r="A32" s="172"/>
      <c r="B32" s="175"/>
      <c r="C32" s="174"/>
    </row>
    <row r="33" spans="1:3" ht="12.75">
      <c r="A33" s="172"/>
      <c r="B33" s="172"/>
      <c r="C33" s="172"/>
    </row>
    <row r="34" spans="1:3" ht="12.75">
      <c r="A34" s="172"/>
      <c r="B34" s="172"/>
      <c r="C34" s="172"/>
    </row>
    <row r="35" spans="1:3" ht="12.75">
      <c r="A35" s="172"/>
      <c r="B35" s="172"/>
      <c r="C35" s="172"/>
    </row>
    <row r="36" spans="1:3" ht="12.75">
      <c r="A36" s="172"/>
      <c r="B36" s="172"/>
      <c r="C36" s="172"/>
    </row>
  </sheetData>
  <sheetProtection password="C616" sheet="1" objects="1" scenarios="1"/>
  <mergeCells count="1">
    <mergeCell ref="B1:I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AU65"/>
  <sheetViews>
    <sheetView view="pageBreakPreview" zoomScale="115" zoomScaleNormal="85" zoomScaleSheetLayoutView="115" workbookViewId="0" topLeftCell="A1">
      <pane xSplit="1" ySplit="2" topLeftCell="B3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ColWidth="9.140625" defaultRowHeight="22.5" customHeight="1"/>
  <cols>
    <col min="1" max="1" width="14.57421875" style="4" customWidth="1"/>
    <col min="2" max="2" width="2.7109375" style="2" customWidth="1"/>
    <col min="3" max="27" width="2.7109375" style="3" customWidth="1"/>
    <col min="28" max="28" width="2.8515625" style="3" customWidth="1"/>
    <col min="29" max="31" width="2.7109375" style="3" customWidth="1"/>
    <col min="32" max="32" width="5.57421875" style="5" customWidth="1"/>
    <col min="33" max="52" width="4.7109375" style="1" customWidth="1"/>
    <col min="53" max="16384" width="12.8515625" style="1" customWidth="1"/>
  </cols>
  <sheetData>
    <row r="1" spans="2:31" ht="13.5" customHeight="1">
      <c r="B1" s="6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19</v>
      </c>
      <c r="T1" s="7">
        <v>20</v>
      </c>
      <c r="U1" s="7">
        <v>21</v>
      </c>
      <c r="V1" s="7">
        <v>22</v>
      </c>
      <c r="W1" s="7">
        <v>23</v>
      </c>
      <c r="X1" s="7">
        <v>24</v>
      </c>
      <c r="Y1" s="7">
        <v>25</v>
      </c>
      <c r="Z1" s="7">
        <v>26</v>
      </c>
      <c r="AA1" s="7">
        <v>27</v>
      </c>
      <c r="AB1" s="7">
        <v>28</v>
      </c>
      <c r="AC1" s="7">
        <v>29</v>
      </c>
      <c r="AD1" s="7">
        <v>30</v>
      </c>
      <c r="AE1" s="7">
        <v>31</v>
      </c>
    </row>
    <row r="2" spans="1:47" ht="84">
      <c r="A2" s="8" t="s">
        <v>34</v>
      </c>
      <c r="B2" s="9" t="s">
        <v>13</v>
      </c>
      <c r="C2" s="10" t="s">
        <v>2</v>
      </c>
      <c r="D2" s="9" t="s">
        <v>14</v>
      </c>
      <c r="E2" s="9" t="s">
        <v>19</v>
      </c>
      <c r="F2" s="10" t="s">
        <v>5</v>
      </c>
      <c r="G2" s="9" t="s">
        <v>24</v>
      </c>
      <c r="H2" s="10" t="s">
        <v>6</v>
      </c>
      <c r="I2" s="9" t="s">
        <v>16</v>
      </c>
      <c r="J2" s="9" t="s">
        <v>4</v>
      </c>
      <c r="K2" s="10" t="s">
        <v>23</v>
      </c>
      <c r="L2" s="9" t="s">
        <v>8</v>
      </c>
      <c r="M2" s="9" t="s">
        <v>10</v>
      </c>
      <c r="N2" s="10" t="s">
        <v>26</v>
      </c>
      <c r="O2" s="10" t="s">
        <v>11</v>
      </c>
      <c r="P2" s="9" t="s">
        <v>28</v>
      </c>
      <c r="Q2" s="11" t="s">
        <v>25</v>
      </c>
      <c r="R2" s="12" t="s">
        <v>22</v>
      </c>
      <c r="S2" s="10" t="s">
        <v>21</v>
      </c>
      <c r="T2" s="9" t="s">
        <v>7</v>
      </c>
      <c r="U2" s="10" t="s">
        <v>12</v>
      </c>
      <c r="V2" s="9" t="s">
        <v>9</v>
      </c>
      <c r="W2" s="10" t="s">
        <v>3</v>
      </c>
      <c r="X2" s="10" t="s">
        <v>15</v>
      </c>
      <c r="Y2" s="9" t="s">
        <v>17</v>
      </c>
      <c r="Z2" s="10" t="s">
        <v>31</v>
      </c>
      <c r="AA2" s="9" t="s">
        <v>27</v>
      </c>
      <c r="AB2" s="9" t="s">
        <v>33</v>
      </c>
      <c r="AC2" s="10" t="s">
        <v>20</v>
      </c>
      <c r="AD2" s="10" t="s">
        <v>18</v>
      </c>
      <c r="AE2" s="10" t="s">
        <v>1</v>
      </c>
      <c r="AF2" s="13" t="s">
        <v>35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10.5" customHeight="1">
      <c r="A3" s="120" t="s">
        <v>13</v>
      </c>
      <c r="B3" s="15"/>
      <c r="C3" s="16">
        <v>2</v>
      </c>
      <c r="D3" s="17">
        <v>4</v>
      </c>
      <c r="E3" s="17">
        <v>3</v>
      </c>
      <c r="F3" s="18">
        <v>4</v>
      </c>
      <c r="G3" s="17">
        <v>4</v>
      </c>
      <c r="H3" s="18">
        <v>3</v>
      </c>
      <c r="I3" s="17">
        <v>3</v>
      </c>
      <c r="J3" s="17">
        <v>3</v>
      </c>
      <c r="K3" s="18">
        <v>1</v>
      </c>
      <c r="L3" s="17">
        <v>4</v>
      </c>
      <c r="M3" s="17">
        <v>2</v>
      </c>
      <c r="N3" s="18">
        <v>4</v>
      </c>
      <c r="O3" s="18">
        <v>1</v>
      </c>
      <c r="P3" s="17">
        <v>4</v>
      </c>
      <c r="Q3" s="18">
        <v>1</v>
      </c>
      <c r="R3" s="19">
        <v>1</v>
      </c>
      <c r="S3" s="18">
        <v>1</v>
      </c>
      <c r="T3" s="17">
        <v>1</v>
      </c>
      <c r="U3" s="18">
        <v>1</v>
      </c>
      <c r="V3" s="17">
        <v>4</v>
      </c>
      <c r="W3" s="18">
        <v>1</v>
      </c>
      <c r="X3" s="18">
        <v>4</v>
      </c>
      <c r="Y3" s="17">
        <v>4</v>
      </c>
      <c r="Z3" s="18">
        <v>4</v>
      </c>
      <c r="AA3" s="17">
        <v>4</v>
      </c>
      <c r="AB3" s="20">
        <v>4</v>
      </c>
      <c r="AC3" s="21">
        <v>0</v>
      </c>
      <c r="AD3" s="22">
        <v>3</v>
      </c>
      <c r="AE3" s="23">
        <v>2</v>
      </c>
      <c r="AF3" s="24">
        <f aca="true" t="shared" si="0" ref="AF3:AF34">SUM(B3:AE3)</f>
        <v>77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32" ht="10.5" customHeight="1">
      <c r="A4" s="119"/>
      <c r="B4" s="25"/>
      <c r="C4" s="26">
        <v>4</v>
      </c>
      <c r="D4" s="27">
        <v>1</v>
      </c>
      <c r="E4" s="27">
        <v>4</v>
      </c>
      <c r="F4" s="27">
        <v>1</v>
      </c>
      <c r="G4" s="27">
        <v>3</v>
      </c>
      <c r="H4" s="27">
        <v>4</v>
      </c>
      <c r="I4" s="27">
        <v>4</v>
      </c>
      <c r="J4" s="27">
        <v>4</v>
      </c>
      <c r="K4" s="27">
        <v>4</v>
      </c>
      <c r="L4" s="27">
        <v>2</v>
      </c>
      <c r="M4" s="27">
        <v>4</v>
      </c>
      <c r="N4" s="27">
        <v>2</v>
      </c>
      <c r="O4" s="27">
        <v>4</v>
      </c>
      <c r="P4" s="27">
        <v>1</v>
      </c>
      <c r="Q4" s="27">
        <v>4</v>
      </c>
      <c r="R4" s="27">
        <v>4</v>
      </c>
      <c r="S4" s="27">
        <v>4</v>
      </c>
      <c r="T4" s="27">
        <v>4</v>
      </c>
      <c r="U4" s="27">
        <v>4</v>
      </c>
      <c r="V4" s="27">
        <v>3</v>
      </c>
      <c r="W4" s="27">
        <v>4</v>
      </c>
      <c r="X4" s="27">
        <v>0</v>
      </c>
      <c r="Y4" s="27">
        <v>1</v>
      </c>
      <c r="Z4" s="27">
        <v>2</v>
      </c>
      <c r="AA4" s="27">
        <v>2</v>
      </c>
      <c r="AB4" s="29">
        <v>1</v>
      </c>
      <c r="AC4" s="29">
        <v>4</v>
      </c>
      <c r="AD4" s="30">
        <v>4</v>
      </c>
      <c r="AE4" s="31">
        <v>4</v>
      </c>
      <c r="AF4" s="32">
        <f t="shared" si="0"/>
        <v>87</v>
      </c>
    </row>
    <row r="5" spans="1:32" ht="10.5" customHeight="1">
      <c r="A5" s="116" t="s">
        <v>2</v>
      </c>
      <c r="B5" s="33">
        <v>4</v>
      </c>
      <c r="C5" s="34"/>
      <c r="D5" s="19">
        <v>3</v>
      </c>
      <c r="E5" s="19">
        <v>1</v>
      </c>
      <c r="F5" s="19">
        <v>4</v>
      </c>
      <c r="G5" s="19">
        <v>4</v>
      </c>
      <c r="H5" s="19">
        <v>4</v>
      </c>
      <c r="I5" s="19">
        <v>4</v>
      </c>
      <c r="J5" s="19">
        <v>4</v>
      </c>
      <c r="K5" s="19">
        <v>2</v>
      </c>
      <c r="L5" s="19">
        <v>4</v>
      </c>
      <c r="M5" s="19">
        <v>4</v>
      </c>
      <c r="N5" s="19">
        <v>4</v>
      </c>
      <c r="O5" s="19">
        <v>3</v>
      </c>
      <c r="P5" s="19">
        <v>4</v>
      </c>
      <c r="Q5" s="19">
        <v>4</v>
      </c>
      <c r="R5" s="19">
        <v>3</v>
      </c>
      <c r="S5" s="19">
        <v>4</v>
      </c>
      <c r="T5" s="19">
        <v>1</v>
      </c>
      <c r="U5" s="19">
        <v>4</v>
      </c>
      <c r="V5" s="19">
        <v>4</v>
      </c>
      <c r="W5" s="19">
        <v>4</v>
      </c>
      <c r="X5" s="19">
        <v>4</v>
      </c>
      <c r="Y5" s="19">
        <v>4</v>
      </c>
      <c r="Z5" s="19">
        <v>3</v>
      </c>
      <c r="AA5" s="19">
        <v>4</v>
      </c>
      <c r="AB5" s="19">
        <v>4</v>
      </c>
      <c r="AC5" s="19">
        <v>2</v>
      </c>
      <c r="AD5" s="33">
        <v>0</v>
      </c>
      <c r="AE5" s="38">
        <v>4</v>
      </c>
      <c r="AF5" s="35">
        <f t="shared" si="0"/>
        <v>98</v>
      </c>
    </row>
    <row r="6" spans="1:32" ht="10.5" customHeight="1">
      <c r="A6" s="117"/>
      <c r="B6" s="36">
        <v>2</v>
      </c>
      <c r="C6" s="37"/>
      <c r="D6" s="26">
        <v>4</v>
      </c>
      <c r="E6" s="27">
        <v>4</v>
      </c>
      <c r="F6" s="27">
        <v>0</v>
      </c>
      <c r="G6" s="27">
        <v>1</v>
      </c>
      <c r="H6" s="27">
        <v>1</v>
      </c>
      <c r="I6" s="27">
        <v>1</v>
      </c>
      <c r="J6" s="27">
        <v>3</v>
      </c>
      <c r="K6" s="27">
        <v>4</v>
      </c>
      <c r="L6" s="27">
        <v>0</v>
      </c>
      <c r="M6" s="27">
        <v>1</v>
      </c>
      <c r="N6" s="27">
        <v>2</v>
      </c>
      <c r="O6" s="27">
        <v>4</v>
      </c>
      <c r="P6" s="27">
        <v>0</v>
      </c>
      <c r="Q6" s="27">
        <v>2</v>
      </c>
      <c r="R6" s="27">
        <v>4</v>
      </c>
      <c r="S6" s="27">
        <v>1</v>
      </c>
      <c r="T6" s="27">
        <v>4</v>
      </c>
      <c r="U6" s="27">
        <v>1</v>
      </c>
      <c r="V6" s="27">
        <v>0</v>
      </c>
      <c r="W6" s="27">
        <v>1</v>
      </c>
      <c r="X6" s="27">
        <v>2</v>
      </c>
      <c r="Y6" s="27">
        <v>0</v>
      </c>
      <c r="Z6" s="27">
        <v>4</v>
      </c>
      <c r="AA6" s="27">
        <v>1</v>
      </c>
      <c r="AB6" s="27">
        <v>0</v>
      </c>
      <c r="AC6" s="27">
        <v>4</v>
      </c>
      <c r="AD6" s="36">
        <v>4</v>
      </c>
      <c r="AE6" s="39">
        <v>3</v>
      </c>
      <c r="AF6" s="32">
        <f t="shared" si="0"/>
        <v>58</v>
      </c>
    </row>
    <row r="7" spans="1:32" ht="10.5" customHeight="1">
      <c r="A7" s="118" t="s">
        <v>14</v>
      </c>
      <c r="B7" s="19">
        <v>1</v>
      </c>
      <c r="C7" s="33">
        <v>4</v>
      </c>
      <c r="D7" s="34"/>
      <c r="E7" s="19">
        <v>0</v>
      </c>
      <c r="F7" s="19">
        <v>4</v>
      </c>
      <c r="G7" s="19">
        <v>2</v>
      </c>
      <c r="H7" s="19">
        <v>3</v>
      </c>
      <c r="I7" s="19">
        <v>2</v>
      </c>
      <c r="J7" s="19">
        <v>2</v>
      </c>
      <c r="K7" s="19">
        <v>4</v>
      </c>
      <c r="L7" s="19">
        <v>2</v>
      </c>
      <c r="M7" s="19">
        <v>4</v>
      </c>
      <c r="N7" s="19">
        <v>0</v>
      </c>
      <c r="O7" s="19">
        <v>3</v>
      </c>
      <c r="P7" s="19">
        <v>4</v>
      </c>
      <c r="Q7" s="19">
        <v>1</v>
      </c>
      <c r="R7" s="19">
        <v>0</v>
      </c>
      <c r="S7" s="19">
        <v>3</v>
      </c>
      <c r="T7" s="19">
        <v>1</v>
      </c>
      <c r="U7" s="19">
        <v>1</v>
      </c>
      <c r="V7" s="19">
        <v>4</v>
      </c>
      <c r="W7" s="19">
        <v>2</v>
      </c>
      <c r="X7" s="19">
        <v>1</v>
      </c>
      <c r="Y7" s="19">
        <v>4</v>
      </c>
      <c r="Z7" s="19">
        <v>3</v>
      </c>
      <c r="AA7" s="19">
        <v>4</v>
      </c>
      <c r="AB7" s="19">
        <v>0</v>
      </c>
      <c r="AC7" s="19">
        <v>2</v>
      </c>
      <c r="AD7" s="33">
        <v>0</v>
      </c>
      <c r="AE7" s="38">
        <v>0</v>
      </c>
      <c r="AF7" s="35">
        <f t="shared" si="0"/>
        <v>61</v>
      </c>
    </row>
    <row r="8" spans="1:32" ht="10.5" customHeight="1">
      <c r="A8" s="119"/>
      <c r="B8" s="27">
        <v>4</v>
      </c>
      <c r="C8" s="36">
        <v>3</v>
      </c>
      <c r="D8" s="37"/>
      <c r="E8" s="26">
        <v>4</v>
      </c>
      <c r="F8" s="27">
        <v>0</v>
      </c>
      <c r="G8" s="27">
        <v>4</v>
      </c>
      <c r="H8" s="27">
        <v>4</v>
      </c>
      <c r="I8" s="27">
        <v>4</v>
      </c>
      <c r="J8" s="27">
        <v>4</v>
      </c>
      <c r="K8" s="27">
        <v>1</v>
      </c>
      <c r="L8" s="27">
        <v>4</v>
      </c>
      <c r="M8" s="27">
        <v>3</v>
      </c>
      <c r="N8" s="27">
        <v>4</v>
      </c>
      <c r="O8" s="27">
        <v>4</v>
      </c>
      <c r="P8" s="27">
        <v>0</v>
      </c>
      <c r="Q8" s="27">
        <v>4</v>
      </c>
      <c r="R8" s="27">
        <v>4</v>
      </c>
      <c r="S8" s="27">
        <v>4</v>
      </c>
      <c r="T8" s="27">
        <v>4</v>
      </c>
      <c r="U8" s="27">
        <v>4</v>
      </c>
      <c r="V8" s="27">
        <v>1</v>
      </c>
      <c r="W8" s="27">
        <v>4</v>
      </c>
      <c r="X8" s="27">
        <v>4</v>
      </c>
      <c r="Y8" s="27">
        <v>2</v>
      </c>
      <c r="Z8" s="27">
        <v>4</v>
      </c>
      <c r="AA8" s="27">
        <v>0</v>
      </c>
      <c r="AB8" s="27">
        <v>4</v>
      </c>
      <c r="AC8" s="27">
        <v>4</v>
      </c>
      <c r="AD8" s="36">
        <v>4</v>
      </c>
      <c r="AE8" s="39">
        <v>4</v>
      </c>
      <c r="AF8" s="32">
        <f t="shared" si="0"/>
        <v>94</v>
      </c>
    </row>
    <row r="9" spans="1:32" ht="10.5" customHeight="1">
      <c r="A9" s="118" t="s">
        <v>19</v>
      </c>
      <c r="B9" s="19">
        <v>4</v>
      </c>
      <c r="C9" s="19">
        <v>4</v>
      </c>
      <c r="D9" s="33">
        <v>4</v>
      </c>
      <c r="E9" s="34"/>
      <c r="F9" s="19">
        <v>4</v>
      </c>
      <c r="G9" s="19">
        <v>4</v>
      </c>
      <c r="H9" s="19">
        <v>4</v>
      </c>
      <c r="I9" s="19">
        <v>4</v>
      </c>
      <c r="J9" s="19">
        <v>1</v>
      </c>
      <c r="K9" s="19">
        <v>4</v>
      </c>
      <c r="L9" s="19">
        <v>4</v>
      </c>
      <c r="M9" s="19">
        <v>4</v>
      </c>
      <c r="N9" s="19">
        <v>3</v>
      </c>
      <c r="O9" s="19">
        <v>4</v>
      </c>
      <c r="P9" s="19">
        <v>4</v>
      </c>
      <c r="Q9" s="19">
        <v>4</v>
      </c>
      <c r="R9" s="19">
        <v>4</v>
      </c>
      <c r="S9" s="19">
        <v>4</v>
      </c>
      <c r="T9" s="19">
        <v>2</v>
      </c>
      <c r="U9" s="19">
        <v>4</v>
      </c>
      <c r="V9" s="19">
        <v>4</v>
      </c>
      <c r="W9" s="19">
        <v>4</v>
      </c>
      <c r="X9" s="19">
        <v>4</v>
      </c>
      <c r="Y9" s="19">
        <v>4</v>
      </c>
      <c r="Z9" s="19">
        <v>4</v>
      </c>
      <c r="AA9" s="19">
        <v>4</v>
      </c>
      <c r="AB9" s="19">
        <v>4</v>
      </c>
      <c r="AC9" s="19">
        <v>1</v>
      </c>
      <c r="AD9" s="33">
        <v>2</v>
      </c>
      <c r="AE9" s="38">
        <v>4</v>
      </c>
      <c r="AF9" s="35">
        <f t="shared" si="0"/>
        <v>105</v>
      </c>
    </row>
    <row r="10" spans="1:32" ht="10.5" customHeight="1">
      <c r="A10" s="119"/>
      <c r="B10" s="27">
        <v>3</v>
      </c>
      <c r="C10" s="27">
        <v>1</v>
      </c>
      <c r="D10" s="36">
        <v>0</v>
      </c>
      <c r="E10" s="37"/>
      <c r="F10" s="26">
        <v>2</v>
      </c>
      <c r="G10" s="27">
        <v>0</v>
      </c>
      <c r="H10" s="27">
        <v>0</v>
      </c>
      <c r="I10" s="27">
        <v>0</v>
      </c>
      <c r="J10" s="27">
        <v>4</v>
      </c>
      <c r="K10" s="27">
        <v>1</v>
      </c>
      <c r="L10" s="27">
        <v>0</v>
      </c>
      <c r="M10" s="27">
        <v>0</v>
      </c>
      <c r="N10" s="27">
        <v>4</v>
      </c>
      <c r="O10" s="27">
        <v>3</v>
      </c>
      <c r="P10" s="27">
        <v>0</v>
      </c>
      <c r="Q10" s="27">
        <v>0</v>
      </c>
      <c r="R10" s="27">
        <v>1</v>
      </c>
      <c r="S10" s="27">
        <v>1</v>
      </c>
      <c r="T10" s="27">
        <v>4</v>
      </c>
      <c r="U10" s="27">
        <v>2</v>
      </c>
      <c r="V10" s="27">
        <v>0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0</v>
      </c>
      <c r="AC10" s="27">
        <v>4</v>
      </c>
      <c r="AD10" s="36">
        <v>4</v>
      </c>
      <c r="AE10" s="39">
        <v>1</v>
      </c>
      <c r="AF10" s="32">
        <f t="shared" si="0"/>
        <v>40</v>
      </c>
    </row>
    <row r="11" spans="1:32" ht="10.5" customHeight="1">
      <c r="A11" s="116" t="s">
        <v>5</v>
      </c>
      <c r="B11" s="19">
        <v>1</v>
      </c>
      <c r="C11" s="19">
        <v>0</v>
      </c>
      <c r="D11" s="19">
        <v>0</v>
      </c>
      <c r="E11" s="33">
        <v>2</v>
      </c>
      <c r="F11" s="34"/>
      <c r="G11" s="19">
        <v>2</v>
      </c>
      <c r="H11" s="19">
        <v>0</v>
      </c>
      <c r="I11" s="19">
        <v>1</v>
      </c>
      <c r="J11" s="19">
        <v>0</v>
      </c>
      <c r="K11" s="19">
        <v>3</v>
      </c>
      <c r="L11" s="19">
        <v>3</v>
      </c>
      <c r="M11" s="19">
        <v>3</v>
      </c>
      <c r="N11" s="19">
        <v>0</v>
      </c>
      <c r="O11" s="19">
        <v>0</v>
      </c>
      <c r="P11" s="19">
        <v>4</v>
      </c>
      <c r="Q11" s="19">
        <v>0</v>
      </c>
      <c r="R11" s="19">
        <v>1</v>
      </c>
      <c r="S11" s="19">
        <v>2</v>
      </c>
      <c r="T11" s="19">
        <v>0</v>
      </c>
      <c r="U11" s="19">
        <v>2</v>
      </c>
      <c r="V11" s="19">
        <v>2</v>
      </c>
      <c r="W11" s="19">
        <v>3</v>
      </c>
      <c r="X11" s="19">
        <v>0</v>
      </c>
      <c r="Y11" s="19">
        <v>2</v>
      </c>
      <c r="Z11" s="19">
        <v>2</v>
      </c>
      <c r="AA11" s="19">
        <v>4</v>
      </c>
      <c r="AB11" s="19">
        <v>4</v>
      </c>
      <c r="AC11" s="19">
        <v>0</v>
      </c>
      <c r="AD11" s="33">
        <v>0</v>
      </c>
      <c r="AE11" s="38">
        <v>0</v>
      </c>
      <c r="AF11" s="35">
        <f t="shared" si="0"/>
        <v>41</v>
      </c>
    </row>
    <row r="12" spans="1:32" ht="10.5" customHeight="1">
      <c r="A12" s="117"/>
      <c r="B12" s="27">
        <v>4</v>
      </c>
      <c r="C12" s="27">
        <v>4</v>
      </c>
      <c r="D12" s="27">
        <v>4</v>
      </c>
      <c r="E12" s="36">
        <v>4</v>
      </c>
      <c r="F12" s="37"/>
      <c r="G12" s="26">
        <v>4</v>
      </c>
      <c r="H12" s="27">
        <v>4</v>
      </c>
      <c r="I12" s="27">
        <v>4</v>
      </c>
      <c r="J12" s="27">
        <v>4</v>
      </c>
      <c r="K12" s="27">
        <v>4</v>
      </c>
      <c r="L12" s="27">
        <v>4</v>
      </c>
      <c r="M12" s="27">
        <v>4</v>
      </c>
      <c r="N12" s="27">
        <v>4</v>
      </c>
      <c r="O12" s="27">
        <v>4</v>
      </c>
      <c r="P12" s="27">
        <v>1</v>
      </c>
      <c r="Q12" s="27">
        <v>4</v>
      </c>
      <c r="R12" s="27">
        <v>4</v>
      </c>
      <c r="S12" s="27">
        <v>4</v>
      </c>
      <c r="T12" s="27">
        <v>4</v>
      </c>
      <c r="U12" s="27">
        <v>4</v>
      </c>
      <c r="V12" s="27">
        <v>4</v>
      </c>
      <c r="W12" s="27">
        <v>4</v>
      </c>
      <c r="X12" s="27">
        <v>4</v>
      </c>
      <c r="Y12" s="27">
        <v>4</v>
      </c>
      <c r="Z12" s="27">
        <v>4</v>
      </c>
      <c r="AA12" s="27">
        <v>3</v>
      </c>
      <c r="AB12" s="27">
        <v>0</v>
      </c>
      <c r="AC12" s="27">
        <v>4</v>
      </c>
      <c r="AD12" s="36">
        <v>4</v>
      </c>
      <c r="AE12" s="39">
        <v>4</v>
      </c>
      <c r="AF12" s="32">
        <f t="shared" si="0"/>
        <v>108</v>
      </c>
    </row>
    <row r="13" spans="1:32" ht="10.5" customHeight="1">
      <c r="A13" s="118" t="s">
        <v>24</v>
      </c>
      <c r="B13" s="19">
        <v>3</v>
      </c>
      <c r="C13" s="19">
        <v>1</v>
      </c>
      <c r="D13" s="19">
        <v>4</v>
      </c>
      <c r="E13" s="19">
        <v>0</v>
      </c>
      <c r="F13" s="33">
        <v>4</v>
      </c>
      <c r="G13" s="34"/>
      <c r="H13" s="19">
        <v>0</v>
      </c>
      <c r="I13" s="19">
        <v>1</v>
      </c>
      <c r="J13" s="19">
        <v>1</v>
      </c>
      <c r="K13" s="19">
        <v>2</v>
      </c>
      <c r="L13" s="19">
        <v>4</v>
      </c>
      <c r="M13" s="19">
        <v>4</v>
      </c>
      <c r="N13" s="19">
        <v>0</v>
      </c>
      <c r="O13" s="19">
        <v>1</v>
      </c>
      <c r="P13" s="19">
        <v>4</v>
      </c>
      <c r="Q13" s="19">
        <v>2</v>
      </c>
      <c r="R13" s="19">
        <v>0</v>
      </c>
      <c r="S13" s="19">
        <v>4</v>
      </c>
      <c r="T13" s="19">
        <v>1</v>
      </c>
      <c r="U13" s="19">
        <v>2</v>
      </c>
      <c r="V13" s="19">
        <v>4</v>
      </c>
      <c r="W13" s="19">
        <v>2</v>
      </c>
      <c r="X13" s="19">
        <v>0</v>
      </c>
      <c r="Y13" s="19">
        <v>4</v>
      </c>
      <c r="Z13" s="19">
        <v>4</v>
      </c>
      <c r="AA13" s="19">
        <v>4</v>
      </c>
      <c r="AB13" s="19">
        <v>0</v>
      </c>
      <c r="AC13" s="19">
        <v>0</v>
      </c>
      <c r="AD13" s="33">
        <v>0</v>
      </c>
      <c r="AE13" s="38">
        <v>2</v>
      </c>
      <c r="AF13" s="35">
        <f t="shared" si="0"/>
        <v>58</v>
      </c>
    </row>
    <row r="14" spans="1:32" ht="10.5" customHeight="1">
      <c r="A14" s="119"/>
      <c r="B14" s="27">
        <v>4</v>
      </c>
      <c r="C14" s="27">
        <v>4</v>
      </c>
      <c r="D14" s="27">
        <v>2</v>
      </c>
      <c r="E14" s="27">
        <v>4</v>
      </c>
      <c r="F14" s="36">
        <v>2</v>
      </c>
      <c r="G14" s="37"/>
      <c r="H14" s="26">
        <v>4</v>
      </c>
      <c r="I14" s="27">
        <v>4</v>
      </c>
      <c r="J14" s="27">
        <v>4</v>
      </c>
      <c r="K14" s="27">
        <v>4</v>
      </c>
      <c r="L14" s="27">
        <v>3</v>
      </c>
      <c r="M14" s="27">
        <v>2</v>
      </c>
      <c r="N14" s="27">
        <v>4</v>
      </c>
      <c r="O14" s="27">
        <v>4</v>
      </c>
      <c r="P14" s="27">
        <v>3</v>
      </c>
      <c r="Q14" s="27">
        <v>4</v>
      </c>
      <c r="R14" s="27">
        <v>4</v>
      </c>
      <c r="S14" s="27">
        <v>3</v>
      </c>
      <c r="T14" s="27">
        <v>4</v>
      </c>
      <c r="U14" s="27">
        <v>4</v>
      </c>
      <c r="V14" s="27">
        <v>1</v>
      </c>
      <c r="W14" s="27">
        <v>4</v>
      </c>
      <c r="X14" s="27">
        <v>4</v>
      </c>
      <c r="Y14" s="27">
        <v>0</v>
      </c>
      <c r="Z14" s="27">
        <v>2</v>
      </c>
      <c r="AA14" s="27">
        <v>2</v>
      </c>
      <c r="AB14" s="27">
        <v>4</v>
      </c>
      <c r="AC14" s="27">
        <v>4</v>
      </c>
      <c r="AD14" s="36">
        <v>4</v>
      </c>
      <c r="AE14" s="39">
        <v>4</v>
      </c>
      <c r="AF14" s="32">
        <f t="shared" si="0"/>
        <v>96</v>
      </c>
    </row>
    <row r="15" spans="1:32" ht="10.5" customHeight="1">
      <c r="A15" s="116" t="s">
        <v>6</v>
      </c>
      <c r="B15" s="19">
        <v>4</v>
      </c>
      <c r="C15" s="19">
        <v>1</v>
      </c>
      <c r="D15" s="19">
        <v>4</v>
      </c>
      <c r="E15" s="19">
        <v>0</v>
      </c>
      <c r="F15" s="19">
        <v>4</v>
      </c>
      <c r="G15" s="33">
        <v>4</v>
      </c>
      <c r="H15" s="34"/>
      <c r="I15" s="19">
        <v>4</v>
      </c>
      <c r="J15" s="19">
        <v>4</v>
      </c>
      <c r="K15" s="19">
        <v>4</v>
      </c>
      <c r="L15" s="19">
        <v>4</v>
      </c>
      <c r="M15" s="19">
        <v>2</v>
      </c>
      <c r="N15" s="19">
        <v>4</v>
      </c>
      <c r="O15" s="19">
        <v>1</v>
      </c>
      <c r="P15" s="19">
        <v>4</v>
      </c>
      <c r="Q15" s="19">
        <v>3</v>
      </c>
      <c r="R15" s="19">
        <v>4</v>
      </c>
      <c r="S15" s="19">
        <v>4</v>
      </c>
      <c r="T15" s="19">
        <v>0</v>
      </c>
      <c r="U15" s="19">
        <v>2</v>
      </c>
      <c r="V15" s="19">
        <v>4</v>
      </c>
      <c r="W15" s="19">
        <v>2</v>
      </c>
      <c r="X15" s="19">
        <v>2</v>
      </c>
      <c r="Y15" s="19">
        <v>0</v>
      </c>
      <c r="Z15" s="19">
        <v>4</v>
      </c>
      <c r="AA15" s="19">
        <v>4</v>
      </c>
      <c r="AB15" s="19">
        <v>4</v>
      </c>
      <c r="AC15" s="19">
        <v>0</v>
      </c>
      <c r="AD15" s="33">
        <v>0</v>
      </c>
      <c r="AE15" s="38">
        <v>0</v>
      </c>
      <c r="AF15" s="35">
        <f t="shared" si="0"/>
        <v>77</v>
      </c>
    </row>
    <row r="16" spans="1:32" ht="10.5" customHeight="1">
      <c r="A16" s="117"/>
      <c r="B16" s="27">
        <v>3</v>
      </c>
      <c r="C16" s="27">
        <v>4</v>
      </c>
      <c r="D16" s="27">
        <v>3</v>
      </c>
      <c r="E16" s="27">
        <v>4</v>
      </c>
      <c r="F16" s="27">
        <v>0</v>
      </c>
      <c r="G16" s="36">
        <v>0</v>
      </c>
      <c r="H16" s="37"/>
      <c r="I16" s="26">
        <v>2</v>
      </c>
      <c r="J16" s="27">
        <v>2</v>
      </c>
      <c r="K16" s="27">
        <v>3</v>
      </c>
      <c r="L16" s="27">
        <v>0</v>
      </c>
      <c r="M16" s="27">
        <v>4</v>
      </c>
      <c r="N16" s="27">
        <v>1</v>
      </c>
      <c r="O16" s="27">
        <v>4</v>
      </c>
      <c r="P16" s="27">
        <v>0</v>
      </c>
      <c r="Q16" s="27">
        <v>4</v>
      </c>
      <c r="R16" s="27">
        <v>1</v>
      </c>
      <c r="S16" s="27">
        <v>1</v>
      </c>
      <c r="T16" s="27">
        <v>4</v>
      </c>
      <c r="U16" s="27">
        <v>4</v>
      </c>
      <c r="V16" s="27">
        <v>0</v>
      </c>
      <c r="W16" s="27">
        <v>4</v>
      </c>
      <c r="X16" s="27">
        <v>4</v>
      </c>
      <c r="Y16" s="27">
        <v>4</v>
      </c>
      <c r="Z16" s="27">
        <v>1</v>
      </c>
      <c r="AA16" s="27">
        <v>0</v>
      </c>
      <c r="AB16" s="27">
        <v>0</v>
      </c>
      <c r="AC16" s="27">
        <v>4</v>
      </c>
      <c r="AD16" s="36">
        <v>4</v>
      </c>
      <c r="AE16" s="39">
        <v>4</v>
      </c>
      <c r="AF16" s="32">
        <f t="shared" si="0"/>
        <v>69</v>
      </c>
    </row>
    <row r="17" spans="1:32" ht="10.5" customHeight="1">
      <c r="A17" s="118" t="s">
        <v>16</v>
      </c>
      <c r="B17" s="19">
        <v>4</v>
      </c>
      <c r="C17" s="19">
        <v>1</v>
      </c>
      <c r="D17" s="19">
        <v>4</v>
      </c>
      <c r="E17" s="19">
        <v>0</v>
      </c>
      <c r="F17" s="19">
        <v>4</v>
      </c>
      <c r="G17" s="19">
        <v>4</v>
      </c>
      <c r="H17" s="33">
        <v>2</v>
      </c>
      <c r="I17" s="34"/>
      <c r="J17" s="19">
        <v>1</v>
      </c>
      <c r="K17" s="19">
        <v>4</v>
      </c>
      <c r="L17" s="19">
        <v>4</v>
      </c>
      <c r="M17" s="19">
        <v>1</v>
      </c>
      <c r="N17" s="19">
        <v>1</v>
      </c>
      <c r="O17" s="19">
        <v>4</v>
      </c>
      <c r="P17" s="19">
        <v>4</v>
      </c>
      <c r="Q17" s="19">
        <v>4</v>
      </c>
      <c r="R17" s="19">
        <v>4</v>
      </c>
      <c r="S17" s="19">
        <v>3</v>
      </c>
      <c r="T17" s="19">
        <v>1</v>
      </c>
      <c r="U17" s="19">
        <v>0</v>
      </c>
      <c r="V17" s="19">
        <v>4</v>
      </c>
      <c r="W17" s="19">
        <v>1</v>
      </c>
      <c r="X17" s="19">
        <v>4</v>
      </c>
      <c r="Y17" s="19">
        <v>4</v>
      </c>
      <c r="Z17" s="19">
        <v>4</v>
      </c>
      <c r="AA17" s="19">
        <v>4</v>
      </c>
      <c r="AB17" s="19">
        <v>4</v>
      </c>
      <c r="AC17" s="19">
        <v>0</v>
      </c>
      <c r="AD17" s="33">
        <v>0</v>
      </c>
      <c r="AE17" s="38">
        <v>3</v>
      </c>
      <c r="AF17" s="35">
        <f t="shared" si="0"/>
        <v>78</v>
      </c>
    </row>
    <row r="18" spans="1:32" ht="10.5" customHeight="1">
      <c r="A18" s="119"/>
      <c r="B18" s="27">
        <v>3</v>
      </c>
      <c r="C18" s="27">
        <v>4</v>
      </c>
      <c r="D18" s="27">
        <v>2</v>
      </c>
      <c r="E18" s="27">
        <v>4</v>
      </c>
      <c r="F18" s="27">
        <v>1</v>
      </c>
      <c r="G18" s="27">
        <v>1</v>
      </c>
      <c r="H18" s="36">
        <v>4</v>
      </c>
      <c r="I18" s="37"/>
      <c r="J18" s="26">
        <v>4</v>
      </c>
      <c r="K18" s="27">
        <v>3</v>
      </c>
      <c r="L18" s="27">
        <v>2</v>
      </c>
      <c r="M18" s="27">
        <v>4</v>
      </c>
      <c r="N18" s="27">
        <v>4</v>
      </c>
      <c r="O18" s="27">
        <v>3</v>
      </c>
      <c r="P18" s="27">
        <v>1</v>
      </c>
      <c r="Q18" s="27">
        <v>2</v>
      </c>
      <c r="R18" s="27">
        <v>1</v>
      </c>
      <c r="S18" s="27">
        <v>4</v>
      </c>
      <c r="T18" s="27">
        <v>4</v>
      </c>
      <c r="U18" s="27">
        <v>4</v>
      </c>
      <c r="V18" s="27">
        <v>0</v>
      </c>
      <c r="W18" s="27">
        <v>4</v>
      </c>
      <c r="X18" s="27">
        <v>2</v>
      </c>
      <c r="Y18" s="27">
        <v>0</v>
      </c>
      <c r="Z18" s="27">
        <v>2</v>
      </c>
      <c r="AA18" s="27">
        <v>2</v>
      </c>
      <c r="AB18" s="27">
        <v>0</v>
      </c>
      <c r="AC18" s="27">
        <v>4</v>
      </c>
      <c r="AD18" s="36">
        <v>4</v>
      </c>
      <c r="AE18" s="39">
        <v>4</v>
      </c>
      <c r="AF18" s="32">
        <f t="shared" si="0"/>
        <v>77</v>
      </c>
    </row>
    <row r="19" spans="1:32" ht="10.5" customHeight="1">
      <c r="A19" s="118" t="s">
        <v>4</v>
      </c>
      <c r="B19" s="19">
        <v>4</v>
      </c>
      <c r="C19" s="19">
        <v>3</v>
      </c>
      <c r="D19" s="19">
        <v>4</v>
      </c>
      <c r="E19" s="19">
        <v>4</v>
      </c>
      <c r="F19" s="19">
        <v>4</v>
      </c>
      <c r="G19" s="19">
        <v>4</v>
      </c>
      <c r="H19" s="19">
        <v>2</v>
      </c>
      <c r="I19" s="33">
        <v>4</v>
      </c>
      <c r="J19" s="34"/>
      <c r="K19" s="19">
        <v>4</v>
      </c>
      <c r="L19" s="19">
        <v>4</v>
      </c>
      <c r="M19" s="19">
        <v>4</v>
      </c>
      <c r="N19" s="19">
        <v>4</v>
      </c>
      <c r="O19" s="19">
        <v>2</v>
      </c>
      <c r="P19" s="19">
        <v>4</v>
      </c>
      <c r="Q19" s="19">
        <v>3</v>
      </c>
      <c r="R19" s="19">
        <v>2</v>
      </c>
      <c r="S19" s="19">
        <v>2</v>
      </c>
      <c r="T19" s="19">
        <v>4</v>
      </c>
      <c r="U19" s="19">
        <v>4</v>
      </c>
      <c r="V19" s="19">
        <v>4</v>
      </c>
      <c r="W19" s="19">
        <v>2</v>
      </c>
      <c r="X19" s="19">
        <v>0</v>
      </c>
      <c r="Y19" s="19">
        <v>4</v>
      </c>
      <c r="Z19" s="19">
        <v>4</v>
      </c>
      <c r="AA19" s="19">
        <v>4</v>
      </c>
      <c r="AB19" s="19">
        <v>4</v>
      </c>
      <c r="AC19" s="19">
        <v>3</v>
      </c>
      <c r="AD19" s="33">
        <v>2</v>
      </c>
      <c r="AE19" s="38">
        <v>1</v>
      </c>
      <c r="AF19" s="35">
        <f t="shared" si="0"/>
        <v>94</v>
      </c>
    </row>
    <row r="20" spans="1:32" ht="10.5" customHeight="1">
      <c r="A20" s="119"/>
      <c r="B20" s="27">
        <v>3</v>
      </c>
      <c r="C20" s="27">
        <v>4</v>
      </c>
      <c r="D20" s="27">
        <v>2</v>
      </c>
      <c r="E20" s="27">
        <v>1</v>
      </c>
      <c r="F20" s="27">
        <v>0</v>
      </c>
      <c r="G20" s="27">
        <v>1</v>
      </c>
      <c r="H20" s="27">
        <v>4</v>
      </c>
      <c r="I20" s="36">
        <v>1</v>
      </c>
      <c r="J20" s="37"/>
      <c r="K20" s="26">
        <v>1</v>
      </c>
      <c r="L20" s="27">
        <v>2</v>
      </c>
      <c r="M20" s="27">
        <v>3</v>
      </c>
      <c r="N20" s="27">
        <v>3</v>
      </c>
      <c r="O20" s="27">
        <v>4</v>
      </c>
      <c r="P20" s="27">
        <v>2</v>
      </c>
      <c r="Q20" s="27">
        <v>4</v>
      </c>
      <c r="R20" s="27">
        <v>4</v>
      </c>
      <c r="S20" s="27">
        <v>4</v>
      </c>
      <c r="T20" s="27">
        <v>2</v>
      </c>
      <c r="U20" s="27">
        <v>1</v>
      </c>
      <c r="V20" s="27">
        <v>1</v>
      </c>
      <c r="W20" s="27">
        <v>4</v>
      </c>
      <c r="X20" s="27">
        <v>4</v>
      </c>
      <c r="Y20" s="27">
        <v>2</v>
      </c>
      <c r="Z20" s="27">
        <v>0</v>
      </c>
      <c r="AA20" s="27">
        <v>1</v>
      </c>
      <c r="AB20" s="27">
        <v>2</v>
      </c>
      <c r="AC20" s="27">
        <v>4</v>
      </c>
      <c r="AD20" s="36">
        <v>4</v>
      </c>
      <c r="AE20" s="39">
        <v>4</v>
      </c>
      <c r="AF20" s="32">
        <f t="shared" si="0"/>
        <v>72</v>
      </c>
    </row>
    <row r="21" spans="1:32" ht="10.5" customHeight="1">
      <c r="A21" s="116" t="s">
        <v>23</v>
      </c>
      <c r="B21" s="19">
        <v>4</v>
      </c>
      <c r="C21" s="19">
        <v>4</v>
      </c>
      <c r="D21" s="19">
        <v>1</v>
      </c>
      <c r="E21" s="19">
        <v>1</v>
      </c>
      <c r="F21" s="19">
        <v>4</v>
      </c>
      <c r="G21" s="19">
        <v>4</v>
      </c>
      <c r="H21" s="19">
        <v>3</v>
      </c>
      <c r="I21" s="19">
        <v>3</v>
      </c>
      <c r="J21" s="33">
        <v>1</v>
      </c>
      <c r="K21" s="34"/>
      <c r="L21" s="19">
        <v>4</v>
      </c>
      <c r="M21" s="19">
        <v>2</v>
      </c>
      <c r="N21" s="19">
        <v>1</v>
      </c>
      <c r="O21" s="19">
        <v>4</v>
      </c>
      <c r="P21" s="19">
        <v>4</v>
      </c>
      <c r="Q21" s="19">
        <v>4</v>
      </c>
      <c r="R21" s="19">
        <v>0</v>
      </c>
      <c r="S21" s="19">
        <v>3</v>
      </c>
      <c r="T21" s="19">
        <v>2</v>
      </c>
      <c r="U21" s="19">
        <v>4</v>
      </c>
      <c r="V21" s="19">
        <v>4</v>
      </c>
      <c r="W21" s="19">
        <v>4</v>
      </c>
      <c r="X21" s="19">
        <v>1</v>
      </c>
      <c r="Y21" s="19">
        <v>4</v>
      </c>
      <c r="Z21" s="19">
        <v>4</v>
      </c>
      <c r="AA21" s="19">
        <v>4</v>
      </c>
      <c r="AB21" s="19">
        <v>4</v>
      </c>
      <c r="AC21" s="19">
        <v>3</v>
      </c>
      <c r="AD21" s="33">
        <v>1</v>
      </c>
      <c r="AE21" s="38">
        <v>4</v>
      </c>
      <c r="AF21" s="35">
        <f t="shared" si="0"/>
        <v>86</v>
      </c>
    </row>
    <row r="22" spans="1:32" ht="10.5" customHeight="1">
      <c r="A22" s="117"/>
      <c r="B22" s="27">
        <v>1</v>
      </c>
      <c r="C22" s="27">
        <v>2</v>
      </c>
      <c r="D22" s="27">
        <v>4</v>
      </c>
      <c r="E22" s="27">
        <v>4</v>
      </c>
      <c r="F22" s="27">
        <v>3</v>
      </c>
      <c r="G22" s="27">
        <v>2</v>
      </c>
      <c r="H22" s="27">
        <v>4</v>
      </c>
      <c r="I22" s="27">
        <v>4</v>
      </c>
      <c r="J22" s="36">
        <v>4</v>
      </c>
      <c r="K22" s="37"/>
      <c r="L22" s="26">
        <v>2</v>
      </c>
      <c r="M22" s="27">
        <v>4</v>
      </c>
      <c r="N22" s="27">
        <v>4</v>
      </c>
      <c r="O22" s="27">
        <v>3</v>
      </c>
      <c r="P22" s="27">
        <v>0</v>
      </c>
      <c r="Q22" s="27">
        <v>1</v>
      </c>
      <c r="R22" s="27">
        <v>4</v>
      </c>
      <c r="S22" s="27">
        <v>4</v>
      </c>
      <c r="T22" s="27">
        <v>4</v>
      </c>
      <c r="U22" s="27">
        <v>3</v>
      </c>
      <c r="V22" s="27">
        <v>2</v>
      </c>
      <c r="W22" s="27">
        <v>1</v>
      </c>
      <c r="X22" s="27">
        <v>4</v>
      </c>
      <c r="Y22" s="27">
        <v>2</v>
      </c>
      <c r="Z22" s="27">
        <v>2</v>
      </c>
      <c r="AA22" s="27">
        <v>2</v>
      </c>
      <c r="AB22" s="27">
        <v>0</v>
      </c>
      <c r="AC22" s="27">
        <v>4</v>
      </c>
      <c r="AD22" s="36">
        <v>4</v>
      </c>
      <c r="AE22" s="39">
        <v>2</v>
      </c>
      <c r="AF22" s="32">
        <f t="shared" si="0"/>
        <v>80</v>
      </c>
    </row>
    <row r="23" spans="1:32" ht="10.5" customHeight="1">
      <c r="A23" s="118" t="s">
        <v>8</v>
      </c>
      <c r="B23" s="19">
        <v>2</v>
      </c>
      <c r="C23" s="19">
        <v>0</v>
      </c>
      <c r="D23" s="19">
        <v>4</v>
      </c>
      <c r="E23" s="19">
        <v>0</v>
      </c>
      <c r="F23" s="19">
        <v>4</v>
      </c>
      <c r="G23" s="19">
        <v>3</v>
      </c>
      <c r="H23" s="19">
        <v>0</v>
      </c>
      <c r="I23" s="19">
        <v>2</v>
      </c>
      <c r="J23" s="19">
        <v>2</v>
      </c>
      <c r="K23" s="33">
        <v>2</v>
      </c>
      <c r="L23" s="34"/>
      <c r="M23" s="19">
        <v>4</v>
      </c>
      <c r="N23" s="19">
        <v>0</v>
      </c>
      <c r="O23" s="19">
        <v>2</v>
      </c>
      <c r="P23" s="19">
        <v>4</v>
      </c>
      <c r="Q23" s="19">
        <v>0</v>
      </c>
      <c r="R23" s="19">
        <v>0</v>
      </c>
      <c r="S23" s="19">
        <v>4</v>
      </c>
      <c r="T23" s="19">
        <v>0</v>
      </c>
      <c r="U23" s="19">
        <v>0</v>
      </c>
      <c r="V23" s="19">
        <v>0</v>
      </c>
      <c r="W23" s="19">
        <v>1</v>
      </c>
      <c r="X23" s="19">
        <v>0</v>
      </c>
      <c r="Y23" s="19">
        <v>0</v>
      </c>
      <c r="Z23" s="19">
        <v>2</v>
      </c>
      <c r="AA23" s="19">
        <v>4</v>
      </c>
      <c r="AB23" s="19">
        <v>4</v>
      </c>
      <c r="AC23" s="19">
        <v>3</v>
      </c>
      <c r="AD23" s="33">
        <v>1</v>
      </c>
      <c r="AE23" s="38">
        <v>4</v>
      </c>
      <c r="AF23" s="35">
        <f t="shared" si="0"/>
        <v>52</v>
      </c>
    </row>
    <row r="24" spans="1:32" ht="10.5" customHeight="1">
      <c r="A24" s="119"/>
      <c r="B24" s="27">
        <v>4</v>
      </c>
      <c r="C24" s="27">
        <v>4</v>
      </c>
      <c r="D24" s="27">
        <v>2</v>
      </c>
      <c r="E24" s="27">
        <v>4</v>
      </c>
      <c r="F24" s="27">
        <v>3</v>
      </c>
      <c r="G24" s="27">
        <v>4</v>
      </c>
      <c r="H24" s="27">
        <v>4</v>
      </c>
      <c r="I24" s="27">
        <v>4</v>
      </c>
      <c r="J24" s="27">
        <v>4</v>
      </c>
      <c r="K24" s="36">
        <v>4</v>
      </c>
      <c r="L24" s="37"/>
      <c r="M24" s="26">
        <v>1</v>
      </c>
      <c r="N24" s="27">
        <v>4</v>
      </c>
      <c r="O24" s="27">
        <v>4</v>
      </c>
      <c r="P24" s="27">
        <v>0</v>
      </c>
      <c r="Q24" s="27">
        <v>4</v>
      </c>
      <c r="R24" s="27">
        <v>4</v>
      </c>
      <c r="S24" s="27">
        <v>2</v>
      </c>
      <c r="T24" s="27">
        <v>4</v>
      </c>
      <c r="U24" s="27">
        <v>4</v>
      </c>
      <c r="V24" s="27">
        <v>4</v>
      </c>
      <c r="W24" s="27">
        <v>4</v>
      </c>
      <c r="X24" s="27">
        <v>4</v>
      </c>
      <c r="Y24" s="27">
        <v>4</v>
      </c>
      <c r="Z24" s="27">
        <v>4</v>
      </c>
      <c r="AA24" s="27">
        <v>1</v>
      </c>
      <c r="AB24" s="27">
        <v>2</v>
      </c>
      <c r="AC24" s="27">
        <v>4</v>
      </c>
      <c r="AD24" s="36">
        <v>4</v>
      </c>
      <c r="AE24" s="39">
        <v>3</v>
      </c>
      <c r="AF24" s="32">
        <f t="shared" si="0"/>
        <v>98</v>
      </c>
    </row>
    <row r="25" spans="1:32" ht="10.5" customHeight="1">
      <c r="A25" s="118" t="s">
        <v>10</v>
      </c>
      <c r="B25" s="19">
        <v>4</v>
      </c>
      <c r="C25" s="19">
        <v>1</v>
      </c>
      <c r="D25" s="19">
        <v>3</v>
      </c>
      <c r="E25" s="19">
        <v>0</v>
      </c>
      <c r="F25" s="19">
        <v>4</v>
      </c>
      <c r="G25" s="19">
        <v>2</v>
      </c>
      <c r="H25" s="19">
        <v>4</v>
      </c>
      <c r="I25" s="19">
        <v>4</v>
      </c>
      <c r="J25" s="19">
        <v>3</v>
      </c>
      <c r="K25" s="19">
        <v>4</v>
      </c>
      <c r="L25" s="33">
        <v>1</v>
      </c>
      <c r="M25" s="34"/>
      <c r="N25" s="19">
        <v>3</v>
      </c>
      <c r="O25" s="19">
        <v>0</v>
      </c>
      <c r="P25" s="19">
        <v>4</v>
      </c>
      <c r="Q25" s="19">
        <v>2</v>
      </c>
      <c r="R25" s="19">
        <v>3</v>
      </c>
      <c r="S25" s="19">
        <v>4</v>
      </c>
      <c r="T25" s="19">
        <v>1</v>
      </c>
      <c r="U25" s="19">
        <v>0</v>
      </c>
      <c r="V25" s="19">
        <v>4</v>
      </c>
      <c r="W25" s="19">
        <v>3</v>
      </c>
      <c r="X25" s="19">
        <v>1</v>
      </c>
      <c r="Y25" s="19">
        <v>4</v>
      </c>
      <c r="Z25" s="19">
        <v>4</v>
      </c>
      <c r="AA25" s="19">
        <v>3</v>
      </c>
      <c r="AB25" s="19">
        <v>4</v>
      </c>
      <c r="AC25" s="19">
        <v>0</v>
      </c>
      <c r="AD25" s="33">
        <v>0</v>
      </c>
      <c r="AE25" s="38">
        <v>3</v>
      </c>
      <c r="AF25" s="35">
        <f t="shared" si="0"/>
        <v>73</v>
      </c>
    </row>
    <row r="26" spans="1:32" ht="10.5" customHeight="1">
      <c r="A26" s="119"/>
      <c r="B26" s="27">
        <v>2</v>
      </c>
      <c r="C26" s="27">
        <v>4</v>
      </c>
      <c r="D26" s="27">
        <v>4</v>
      </c>
      <c r="E26" s="27">
        <v>4</v>
      </c>
      <c r="F26" s="27">
        <v>3</v>
      </c>
      <c r="G26" s="27">
        <v>4</v>
      </c>
      <c r="H26" s="27">
        <v>2</v>
      </c>
      <c r="I26" s="27">
        <v>1</v>
      </c>
      <c r="J26" s="27">
        <v>4</v>
      </c>
      <c r="K26" s="27">
        <v>2</v>
      </c>
      <c r="L26" s="36">
        <v>4</v>
      </c>
      <c r="M26" s="37"/>
      <c r="N26" s="26">
        <v>4</v>
      </c>
      <c r="O26" s="27">
        <v>4</v>
      </c>
      <c r="P26" s="27">
        <v>0</v>
      </c>
      <c r="Q26" s="27">
        <v>4</v>
      </c>
      <c r="R26" s="27">
        <v>4</v>
      </c>
      <c r="S26" s="27">
        <v>0</v>
      </c>
      <c r="T26" s="27">
        <v>4</v>
      </c>
      <c r="U26" s="27">
        <v>4</v>
      </c>
      <c r="V26" s="27">
        <v>1</v>
      </c>
      <c r="W26" s="27">
        <v>4</v>
      </c>
      <c r="X26" s="27">
        <v>4</v>
      </c>
      <c r="Y26" s="27">
        <v>3</v>
      </c>
      <c r="Z26" s="27">
        <v>3</v>
      </c>
      <c r="AA26" s="27">
        <v>4</v>
      </c>
      <c r="AB26" s="27">
        <v>2</v>
      </c>
      <c r="AC26" s="27">
        <v>4</v>
      </c>
      <c r="AD26" s="36">
        <v>4</v>
      </c>
      <c r="AE26" s="39">
        <v>4</v>
      </c>
      <c r="AF26" s="32">
        <f t="shared" si="0"/>
        <v>91</v>
      </c>
    </row>
    <row r="27" spans="1:32" ht="10.5" customHeight="1">
      <c r="A27" s="116" t="s">
        <v>26</v>
      </c>
      <c r="B27" s="19">
        <v>2</v>
      </c>
      <c r="C27" s="19">
        <v>2</v>
      </c>
      <c r="D27" s="19">
        <v>4</v>
      </c>
      <c r="E27" s="19">
        <v>4</v>
      </c>
      <c r="F27" s="19">
        <v>4</v>
      </c>
      <c r="G27" s="19">
        <v>4</v>
      </c>
      <c r="H27" s="19">
        <v>1</v>
      </c>
      <c r="I27" s="19">
        <v>4</v>
      </c>
      <c r="J27" s="19">
        <v>3</v>
      </c>
      <c r="K27" s="19">
        <v>4</v>
      </c>
      <c r="L27" s="19">
        <v>4</v>
      </c>
      <c r="M27" s="33">
        <v>4</v>
      </c>
      <c r="N27" s="34"/>
      <c r="O27" s="19">
        <v>4</v>
      </c>
      <c r="P27" s="19">
        <v>4</v>
      </c>
      <c r="Q27" s="19">
        <v>2</v>
      </c>
      <c r="R27" s="19">
        <v>4</v>
      </c>
      <c r="S27" s="19">
        <v>4</v>
      </c>
      <c r="T27" s="19">
        <v>4</v>
      </c>
      <c r="U27" s="19">
        <v>4</v>
      </c>
      <c r="V27" s="19">
        <v>4</v>
      </c>
      <c r="W27" s="19">
        <v>4</v>
      </c>
      <c r="X27" s="19">
        <v>4</v>
      </c>
      <c r="Y27" s="19">
        <v>4</v>
      </c>
      <c r="Z27" s="19">
        <v>4</v>
      </c>
      <c r="AA27" s="19">
        <v>4</v>
      </c>
      <c r="AB27" s="19">
        <v>4</v>
      </c>
      <c r="AC27" s="19">
        <v>2</v>
      </c>
      <c r="AD27" s="33">
        <v>2</v>
      </c>
      <c r="AE27" s="38">
        <v>4</v>
      </c>
      <c r="AF27" s="35">
        <f t="shared" si="0"/>
        <v>102</v>
      </c>
    </row>
    <row r="28" spans="1:32" ht="10.5" customHeight="1">
      <c r="A28" s="117"/>
      <c r="B28" s="27">
        <v>4</v>
      </c>
      <c r="C28" s="27">
        <v>4</v>
      </c>
      <c r="D28" s="27">
        <v>0</v>
      </c>
      <c r="E28" s="27">
        <v>3</v>
      </c>
      <c r="F28" s="27">
        <v>0</v>
      </c>
      <c r="G28" s="27">
        <v>0</v>
      </c>
      <c r="H28" s="27">
        <v>4</v>
      </c>
      <c r="I28" s="27">
        <v>1</v>
      </c>
      <c r="J28" s="27">
        <v>4</v>
      </c>
      <c r="K28" s="27">
        <v>1</v>
      </c>
      <c r="L28" s="27">
        <v>0</v>
      </c>
      <c r="M28" s="36">
        <v>3</v>
      </c>
      <c r="N28" s="37"/>
      <c r="O28" s="26">
        <v>3</v>
      </c>
      <c r="P28" s="27">
        <v>0</v>
      </c>
      <c r="Q28" s="27">
        <v>4</v>
      </c>
      <c r="R28" s="27">
        <v>2</v>
      </c>
      <c r="S28" s="27">
        <v>1</v>
      </c>
      <c r="T28" s="27">
        <v>2</v>
      </c>
      <c r="U28" s="27">
        <v>0</v>
      </c>
      <c r="V28" s="27">
        <v>1</v>
      </c>
      <c r="W28" s="27">
        <v>1</v>
      </c>
      <c r="X28" s="27">
        <v>0</v>
      </c>
      <c r="Y28" s="27">
        <v>0</v>
      </c>
      <c r="Z28" s="27">
        <v>0</v>
      </c>
      <c r="AA28" s="27">
        <v>1</v>
      </c>
      <c r="AB28" s="27">
        <v>1</v>
      </c>
      <c r="AC28" s="27">
        <v>4</v>
      </c>
      <c r="AD28" s="36">
        <v>4</v>
      </c>
      <c r="AE28" s="39">
        <v>2</v>
      </c>
      <c r="AF28" s="32">
        <f t="shared" si="0"/>
        <v>50</v>
      </c>
    </row>
    <row r="29" spans="1:32" ht="10.5" customHeight="1">
      <c r="A29" s="116" t="s">
        <v>11</v>
      </c>
      <c r="B29" s="19">
        <v>4</v>
      </c>
      <c r="C29" s="19">
        <v>4</v>
      </c>
      <c r="D29" s="19">
        <v>4</v>
      </c>
      <c r="E29" s="19">
        <v>3</v>
      </c>
      <c r="F29" s="19">
        <v>4</v>
      </c>
      <c r="G29" s="19">
        <v>4</v>
      </c>
      <c r="H29" s="19">
        <v>4</v>
      </c>
      <c r="I29" s="19">
        <v>3</v>
      </c>
      <c r="J29" s="19">
        <v>4</v>
      </c>
      <c r="K29" s="19">
        <v>3</v>
      </c>
      <c r="L29" s="19">
        <v>4</v>
      </c>
      <c r="M29" s="19">
        <v>4</v>
      </c>
      <c r="N29" s="33">
        <v>3</v>
      </c>
      <c r="O29" s="34"/>
      <c r="P29" s="19">
        <v>4</v>
      </c>
      <c r="Q29" s="19">
        <v>1</v>
      </c>
      <c r="R29" s="19">
        <v>1</v>
      </c>
      <c r="S29" s="19">
        <v>4</v>
      </c>
      <c r="T29" s="19">
        <v>4</v>
      </c>
      <c r="U29" s="19">
        <v>1</v>
      </c>
      <c r="V29" s="19">
        <v>4</v>
      </c>
      <c r="W29" s="19">
        <v>2</v>
      </c>
      <c r="X29" s="19">
        <v>1</v>
      </c>
      <c r="Y29" s="19">
        <v>4</v>
      </c>
      <c r="Z29" s="19">
        <v>4</v>
      </c>
      <c r="AA29" s="19">
        <v>4</v>
      </c>
      <c r="AB29" s="19">
        <v>4</v>
      </c>
      <c r="AC29" s="19">
        <v>2</v>
      </c>
      <c r="AD29" s="33">
        <v>2</v>
      </c>
      <c r="AE29" s="38">
        <v>4</v>
      </c>
      <c r="AF29" s="35">
        <f t="shared" si="0"/>
        <v>94</v>
      </c>
    </row>
    <row r="30" spans="1:32" ht="10.5" customHeight="1">
      <c r="A30" s="117"/>
      <c r="B30" s="27">
        <v>1</v>
      </c>
      <c r="C30" s="27">
        <v>3</v>
      </c>
      <c r="D30" s="27">
        <v>3</v>
      </c>
      <c r="E30" s="27">
        <v>4</v>
      </c>
      <c r="F30" s="27">
        <v>0</v>
      </c>
      <c r="G30" s="27">
        <v>1</v>
      </c>
      <c r="H30" s="27">
        <v>1</v>
      </c>
      <c r="I30" s="27">
        <v>4</v>
      </c>
      <c r="J30" s="27">
        <v>2</v>
      </c>
      <c r="K30" s="27">
        <v>4</v>
      </c>
      <c r="L30" s="27">
        <v>2</v>
      </c>
      <c r="M30" s="27">
        <v>0</v>
      </c>
      <c r="N30" s="36">
        <v>4</v>
      </c>
      <c r="O30" s="37"/>
      <c r="P30" s="26">
        <v>1</v>
      </c>
      <c r="Q30" s="27">
        <v>4</v>
      </c>
      <c r="R30" s="27">
        <v>4</v>
      </c>
      <c r="S30" s="27">
        <v>3</v>
      </c>
      <c r="T30" s="27">
        <v>3</v>
      </c>
      <c r="U30" s="27">
        <v>4</v>
      </c>
      <c r="V30" s="27">
        <v>0</v>
      </c>
      <c r="W30" s="27">
        <v>4</v>
      </c>
      <c r="X30" s="27">
        <v>4</v>
      </c>
      <c r="Y30" s="27">
        <v>0</v>
      </c>
      <c r="Z30" s="27">
        <v>1</v>
      </c>
      <c r="AA30" s="27">
        <v>0</v>
      </c>
      <c r="AB30" s="27">
        <v>3</v>
      </c>
      <c r="AC30" s="27">
        <v>4</v>
      </c>
      <c r="AD30" s="36">
        <v>4</v>
      </c>
      <c r="AE30" s="39">
        <v>1</v>
      </c>
      <c r="AF30" s="32">
        <f t="shared" si="0"/>
        <v>69</v>
      </c>
    </row>
    <row r="31" spans="1:32" ht="10.5" customHeight="1">
      <c r="A31" s="118" t="s">
        <v>28</v>
      </c>
      <c r="B31" s="19">
        <v>1</v>
      </c>
      <c r="C31" s="19">
        <v>0</v>
      </c>
      <c r="D31" s="19">
        <v>0</v>
      </c>
      <c r="E31" s="19">
        <v>0</v>
      </c>
      <c r="F31" s="19">
        <v>1</v>
      </c>
      <c r="G31" s="19">
        <v>3</v>
      </c>
      <c r="H31" s="19">
        <v>0</v>
      </c>
      <c r="I31" s="19">
        <v>1</v>
      </c>
      <c r="J31" s="19">
        <v>2</v>
      </c>
      <c r="K31" s="19">
        <v>0</v>
      </c>
      <c r="L31" s="19">
        <v>0</v>
      </c>
      <c r="M31" s="19">
        <v>0</v>
      </c>
      <c r="N31" s="19">
        <v>0</v>
      </c>
      <c r="O31" s="33">
        <v>1</v>
      </c>
      <c r="P31" s="34"/>
      <c r="Q31" s="19">
        <v>1</v>
      </c>
      <c r="R31" s="19">
        <v>0</v>
      </c>
      <c r="S31" s="19">
        <v>1</v>
      </c>
      <c r="T31" s="19">
        <v>0</v>
      </c>
      <c r="U31" s="19">
        <v>2</v>
      </c>
      <c r="V31" s="19">
        <v>2</v>
      </c>
      <c r="W31" s="19">
        <v>2</v>
      </c>
      <c r="X31" s="19">
        <v>1</v>
      </c>
      <c r="Y31" s="19">
        <v>3</v>
      </c>
      <c r="Z31" s="19">
        <v>1</v>
      </c>
      <c r="AA31" s="19">
        <v>4</v>
      </c>
      <c r="AB31" s="19">
        <v>4</v>
      </c>
      <c r="AC31" s="19">
        <v>0</v>
      </c>
      <c r="AD31" s="33">
        <v>0</v>
      </c>
      <c r="AE31" s="38">
        <v>1</v>
      </c>
      <c r="AF31" s="35">
        <f t="shared" si="0"/>
        <v>31</v>
      </c>
    </row>
    <row r="32" spans="1:32" ht="10.5" customHeight="1">
      <c r="A32" s="119"/>
      <c r="B32" s="27">
        <v>4</v>
      </c>
      <c r="C32" s="27">
        <v>4</v>
      </c>
      <c r="D32" s="27">
        <v>4</v>
      </c>
      <c r="E32" s="27">
        <v>4</v>
      </c>
      <c r="F32" s="27">
        <v>4</v>
      </c>
      <c r="G32" s="27">
        <v>4</v>
      </c>
      <c r="H32" s="27">
        <v>4</v>
      </c>
      <c r="I32" s="27">
        <v>4</v>
      </c>
      <c r="J32" s="27">
        <v>4</v>
      </c>
      <c r="K32" s="27">
        <v>4</v>
      </c>
      <c r="L32" s="27">
        <v>4</v>
      </c>
      <c r="M32" s="27">
        <v>4</v>
      </c>
      <c r="N32" s="27">
        <v>4</v>
      </c>
      <c r="O32" s="36">
        <v>4</v>
      </c>
      <c r="P32" s="37"/>
      <c r="Q32" s="26">
        <v>4</v>
      </c>
      <c r="R32" s="27">
        <v>4</v>
      </c>
      <c r="S32" s="27">
        <v>4</v>
      </c>
      <c r="T32" s="27">
        <v>4</v>
      </c>
      <c r="U32" s="27">
        <v>4</v>
      </c>
      <c r="V32" s="27">
        <v>4</v>
      </c>
      <c r="W32" s="27">
        <v>4</v>
      </c>
      <c r="X32" s="27">
        <v>4</v>
      </c>
      <c r="Y32" s="27">
        <v>4</v>
      </c>
      <c r="Z32" s="27">
        <v>4</v>
      </c>
      <c r="AA32" s="27">
        <v>0</v>
      </c>
      <c r="AB32" s="27">
        <v>3</v>
      </c>
      <c r="AC32" s="27">
        <v>4</v>
      </c>
      <c r="AD32" s="36">
        <v>4</v>
      </c>
      <c r="AE32" s="39">
        <v>4</v>
      </c>
      <c r="AF32" s="32">
        <f t="shared" si="0"/>
        <v>111</v>
      </c>
    </row>
    <row r="33" spans="1:32" ht="10.5" customHeight="1">
      <c r="A33" s="116" t="s">
        <v>25</v>
      </c>
      <c r="B33" s="19">
        <v>4</v>
      </c>
      <c r="C33" s="19">
        <v>2</v>
      </c>
      <c r="D33" s="19">
        <v>4</v>
      </c>
      <c r="E33" s="19">
        <v>0</v>
      </c>
      <c r="F33" s="19">
        <v>4</v>
      </c>
      <c r="G33" s="19">
        <v>4</v>
      </c>
      <c r="H33" s="19">
        <v>4</v>
      </c>
      <c r="I33" s="19">
        <v>2</v>
      </c>
      <c r="J33" s="19">
        <v>4</v>
      </c>
      <c r="K33" s="19">
        <v>1</v>
      </c>
      <c r="L33" s="19">
        <v>4</v>
      </c>
      <c r="M33" s="19">
        <v>4</v>
      </c>
      <c r="N33" s="19">
        <v>4</v>
      </c>
      <c r="O33" s="19">
        <v>4</v>
      </c>
      <c r="P33" s="33">
        <v>4</v>
      </c>
      <c r="Q33" s="34"/>
      <c r="R33" s="19">
        <v>2</v>
      </c>
      <c r="S33" s="19">
        <v>2</v>
      </c>
      <c r="T33" s="19">
        <v>1</v>
      </c>
      <c r="U33" s="19">
        <v>2</v>
      </c>
      <c r="V33" s="19">
        <v>4</v>
      </c>
      <c r="W33" s="19">
        <v>2</v>
      </c>
      <c r="X33" s="19">
        <v>2</v>
      </c>
      <c r="Y33" s="19">
        <v>4</v>
      </c>
      <c r="Z33" s="19">
        <v>0</v>
      </c>
      <c r="AA33" s="19">
        <v>4</v>
      </c>
      <c r="AB33" s="19">
        <v>1</v>
      </c>
      <c r="AC33" s="19">
        <v>1</v>
      </c>
      <c r="AD33" s="33">
        <v>0</v>
      </c>
      <c r="AE33" s="38">
        <v>2</v>
      </c>
      <c r="AF33" s="35">
        <f t="shared" si="0"/>
        <v>76</v>
      </c>
    </row>
    <row r="34" spans="1:32" ht="10.5" customHeight="1">
      <c r="A34" s="117"/>
      <c r="B34" s="27">
        <v>1</v>
      </c>
      <c r="C34" s="27">
        <v>4</v>
      </c>
      <c r="D34" s="27">
        <v>1</v>
      </c>
      <c r="E34" s="27">
        <v>4</v>
      </c>
      <c r="F34" s="27">
        <v>0</v>
      </c>
      <c r="G34" s="27">
        <v>2</v>
      </c>
      <c r="H34" s="27">
        <v>3</v>
      </c>
      <c r="I34" s="27">
        <v>4</v>
      </c>
      <c r="J34" s="27">
        <v>3</v>
      </c>
      <c r="K34" s="27">
        <v>4</v>
      </c>
      <c r="L34" s="27">
        <v>0</v>
      </c>
      <c r="M34" s="27">
        <v>2</v>
      </c>
      <c r="N34" s="27">
        <v>2</v>
      </c>
      <c r="O34" s="27">
        <v>1</v>
      </c>
      <c r="P34" s="36">
        <v>1</v>
      </c>
      <c r="Q34" s="37"/>
      <c r="R34" s="26">
        <v>4</v>
      </c>
      <c r="S34" s="27">
        <v>4</v>
      </c>
      <c r="T34" s="27">
        <v>4</v>
      </c>
      <c r="U34" s="27">
        <v>4</v>
      </c>
      <c r="V34" s="27">
        <v>1</v>
      </c>
      <c r="W34" s="27">
        <v>4</v>
      </c>
      <c r="X34" s="27">
        <v>4</v>
      </c>
      <c r="Y34" s="27">
        <v>2</v>
      </c>
      <c r="Z34" s="27">
        <v>4</v>
      </c>
      <c r="AA34" s="27">
        <v>0</v>
      </c>
      <c r="AB34" s="27">
        <v>4</v>
      </c>
      <c r="AC34" s="27">
        <v>4</v>
      </c>
      <c r="AD34" s="36">
        <v>4</v>
      </c>
      <c r="AE34" s="39">
        <v>4</v>
      </c>
      <c r="AF34" s="32">
        <f t="shared" si="0"/>
        <v>79</v>
      </c>
    </row>
    <row r="35" spans="1:32" ht="10.5" customHeight="1">
      <c r="A35" s="118" t="s">
        <v>22</v>
      </c>
      <c r="B35" s="19">
        <v>4</v>
      </c>
      <c r="C35" s="19">
        <v>4</v>
      </c>
      <c r="D35" s="19">
        <v>4</v>
      </c>
      <c r="E35" s="19">
        <v>1</v>
      </c>
      <c r="F35" s="19">
        <v>4</v>
      </c>
      <c r="G35" s="19">
        <v>4</v>
      </c>
      <c r="H35" s="19">
        <v>1</v>
      </c>
      <c r="I35" s="19">
        <v>1</v>
      </c>
      <c r="J35" s="19">
        <v>4</v>
      </c>
      <c r="K35" s="19">
        <v>4</v>
      </c>
      <c r="L35" s="19">
        <v>4</v>
      </c>
      <c r="M35" s="19">
        <v>4</v>
      </c>
      <c r="N35" s="19">
        <v>2</v>
      </c>
      <c r="O35" s="19">
        <v>4</v>
      </c>
      <c r="P35" s="19">
        <v>4</v>
      </c>
      <c r="Q35" s="33">
        <v>4</v>
      </c>
      <c r="R35" s="34"/>
      <c r="S35" s="19">
        <v>4</v>
      </c>
      <c r="T35" s="19">
        <v>2</v>
      </c>
      <c r="U35" s="19">
        <v>1</v>
      </c>
      <c r="V35" s="19">
        <v>4</v>
      </c>
      <c r="W35" s="19">
        <v>4</v>
      </c>
      <c r="X35" s="19">
        <v>2</v>
      </c>
      <c r="Y35" s="19">
        <v>4</v>
      </c>
      <c r="Z35" s="19">
        <v>4</v>
      </c>
      <c r="AA35" s="19">
        <v>4</v>
      </c>
      <c r="AB35" s="19">
        <v>4</v>
      </c>
      <c r="AC35" s="19">
        <v>1</v>
      </c>
      <c r="AD35" s="33">
        <v>0</v>
      </c>
      <c r="AE35" s="38">
        <v>4</v>
      </c>
      <c r="AF35" s="35">
        <f aca="true" t="shared" si="1" ref="AF35:AF62">SUM(B35:AE35)</f>
        <v>91</v>
      </c>
    </row>
    <row r="36" spans="1:32" ht="10.5" customHeight="1">
      <c r="A36" s="119"/>
      <c r="B36" s="27">
        <v>1</v>
      </c>
      <c r="C36" s="27">
        <v>3</v>
      </c>
      <c r="D36" s="27">
        <v>0</v>
      </c>
      <c r="E36" s="27">
        <v>4</v>
      </c>
      <c r="F36" s="27">
        <v>1</v>
      </c>
      <c r="G36" s="27">
        <v>0</v>
      </c>
      <c r="H36" s="27">
        <v>4</v>
      </c>
      <c r="I36" s="27">
        <v>4</v>
      </c>
      <c r="J36" s="27">
        <v>2</v>
      </c>
      <c r="K36" s="27">
        <v>0</v>
      </c>
      <c r="L36" s="27">
        <v>0</v>
      </c>
      <c r="M36" s="27">
        <v>3</v>
      </c>
      <c r="N36" s="27">
        <v>4</v>
      </c>
      <c r="O36" s="27">
        <v>1</v>
      </c>
      <c r="P36" s="27">
        <v>0</v>
      </c>
      <c r="Q36" s="36">
        <v>2</v>
      </c>
      <c r="R36" s="37"/>
      <c r="S36" s="27">
        <v>0</v>
      </c>
      <c r="T36" s="27">
        <v>4</v>
      </c>
      <c r="U36" s="27">
        <v>4</v>
      </c>
      <c r="V36" s="27">
        <v>0</v>
      </c>
      <c r="W36" s="27">
        <v>0</v>
      </c>
      <c r="X36" s="27">
        <v>4</v>
      </c>
      <c r="Y36" s="27">
        <v>1</v>
      </c>
      <c r="Z36" s="27">
        <v>3</v>
      </c>
      <c r="AA36" s="27">
        <v>0</v>
      </c>
      <c r="AB36" s="27">
        <v>0</v>
      </c>
      <c r="AC36" s="27">
        <v>4</v>
      </c>
      <c r="AD36" s="36">
        <v>4</v>
      </c>
      <c r="AE36" s="39">
        <v>0</v>
      </c>
      <c r="AF36" s="32">
        <f t="shared" si="1"/>
        <v>53</v>
      </c>
    </row>
    <row r="37" spans="1:32" ht="10.5" customHeight="1">
      <c r="A37" s="116" t="s">
        <v>21</v>
      </c>
      <c r="B37" s="19">
        <v>4</v>
      </c>
      <c r="C37" s="19">
        <v>1</v>
      </c>
      <c r="D37" s="19">
        <v>4</v>
      </c>
      <c r="E37" s="19">
        <v>1</v>
      </c>
      <c r="F37" s="19">
        <v>4</v>
      </c>
      <c r="G37" s="19">
        <v>3</v>
      </c>
      <c r="H37" s="19">
        <v>1</v>
      </c>
      <c r="I37" s="19">
        <v>4</v>
      </c>
      <c r="J37" s="19">
        <v>4</v>
      </c>
      <c r="K37" s="19">
        <v>4</v>
      </c>
      <c r="L37" s="19">
        <v>2</v>
      </c>
      <c r="M37" s="19">
        <v>0</v>
      </c>
      <c r="N37" s="19">
        <v>1</v>
      </c>
      <c r="O37" s="19">
        <v>3</v>
      </c>
      <c r="P37" s="19">
        <v>4</v>
      </c>
      <c r="Q37" s="19">
        <v>4</v>
      </c>
      <c r="R37" s="19">
        <v>0</v>
      </c>
      <c r="S37" s="40"/>
      <c r="T37" s="19">
        <v>4</v>
      </c>
      <c r="U37" s="19">
        <v>1</v>
      </c>
      <c r="V37" s="19">
        <v>4</v>
      </c>
      <c r="W37" s="19">
        <v>3</v>
      </c>
      <c r="X37" s="19">
        <v>1</v>
      </c>
      <c r="Y37" s="19">
        <v>4</v>
      </c>
      <c r="Z37" s="19">
        <v>3</v>
      </c>
      <c r="AA37" s="19">
        <v>4</v>
      </c>
      <c r="AB37" s="19">
        <v>4</v>
      </c>
      <c r="AC37" s="19">
        <v>4</v>
      </c>
      <c r="AD37" s="33">
        <v>1</v>
      </c>
      <c r="AE37" s="38">
        <v>4</v>
      </c>
      <c r="AF37" s="35">
        <f t="shared" si="1"/>
        <v>81</v>
      </c>
    </row>
    <row r="38" spans="1:32" ht="10.5" customHeight="1">
      <c r="A38" s="117"/>
      <c r="B38" s="27">
        <v>1</v>
      </c>
      <c r="C38" s="27">
        <v>4</v>
      </c>
      <c r="D38" s="27">
        <v>3</v>
      </c>
      <c r="E38" s="27">
        <v>4</v>
      </c>
      <c r="F38" s="27">
        <v>2</v>
      </c>
      <c r="G38" s="27">
        <v>4</v>
      </c>
      <c r="H38" s="27">
        <v>4</v>
      </c>
      <c r="I38" s="27">
        <v>3</v>
      </c>
      <c r="J38" s="27">
        <v>2</v>
      </c>
      <c r="K38" s="27">
        <v>3</v>
      </c>
      <c r="L38" s="27">
        <v>4</v>
      </c>
      <c r="M38" s="27">
        <v>4</v>
      </c>
      <c r="N38" s="27">
        <v>4</v>
      </c>
      <c r="O38" s="27">
        <v>4</v>
      </c>
      <c r="P38" s="27">
        <v>1</v>
      </c>
      <c r="Q38" s="27">
        <v>2</v>
      </c>
      <c r="R38" s="27">
        <v>4</v>
      </c>
      <c r="S38" s="25"/>
      <c r="T38" s="26">
        <v>2</v>
      </c>
      <c r="U38" s="27">
        <v>4</v>
      </c>
      <c r="V38" s="27">
        <v>0</v>
      </c>
      <c r="W38" s="27">
        <v>4</v>
      </c>
      <c r="X38" s="27">
        <v>4</v>
      </c>
      <c r="Y38" s="27">
        <v>2</v>
      </c>
      <c r="Z38" s="27">
        <v>4</v>
      </c>
      <c r="AA38" s="27">
        <v>0</v>
      </c>
      <c r="AB38" s="27">
        <v>1</v>
      </c>
      <c r="AC38" s="27">
        <v>3</v>
      </c>
      <c r="AD38" s="36">
        <v>4</v>
      </c>
      <c r="AE38" s="39">
        <v>3</v>
      </c>
      <c r="AF38" s="32">
        <f t="shared" si="1"/>
        <v>84</v>
      </c>
    </row>
    <row r="39" spans="1:32" ht="10.5" customHeight="1">
      <c r="A39" s="118" t="s">
        <v>7</v>
      </c>
      <c r="B39" s="19">
        <v>4</v>
      </c>
      <c r="C39" s="19">
        <v>4</v>
      </c>
      <c r="D39" s="19">
        <v>4</v>
      </c>
      <c r="E39" s="19">
        <v>4</v>
      </c>
      <c r="F39" s="19">
        <v>4</v>
      </c>
      <c r="G39" s="19">
        <v>4</v>
      </c>
      <c r="H39" s="19">
        <v>4</v>
      </c>
      <c r="I39" s="19">
        <v>4</v>
      </c>
      <c r="J39" s="19">
        <v>2</v>
      </c>
      <c r="K39" s="19">
        <v>4</v>
      </c>
      <c r="L39" s="19">
        <v>4</v>
      </c>
      <c r="M39" s="19">
        <v>4</v>
      </c>
      <c r="N39" s="19">
        <v>2</v>
      </c>
      <c r="O39" s="19">
        <v>3</v>
      </c>
      <c r="P39" s="19">
        <v>4</v>
      </c>
      <c r="Q39" s="19">
        <v>4</v>
      </c>
      <c r="R39" s="19">
        <v>4</v>
      </c>
      <c r="S39" s="33">
        <v>2</v>
      </c>
      <c r="T39" s="34"/>
      <c r="U39" s="19">
        <v>4</v>
      </c>
      <c r="V39" s="19">
        <v>4</v>
      </c>
      <c r="W39" s="19">
        <v>3</v>
      </c>
      <c r="X39" s="19">
        <v>0</v>
      </c>
      <c r="Y39" s="19">
        <v>4</v>
      </c>
      <c r="Z39" s="19">
        <v>2</v>
      </c>
      <c r="AA39" s="19">
        <v>4</v>
      </c>
      <c r="AB39" s="19">
        <v>4</v>
      </c>
      <c r="AC39" s="19">
        <v>3</v>
      </c>
      <c r="AD39" s="33">
        <v>4</v>
      </c>
      <c r="AE39" s="38">
        <v>4</v>
      </c>
      <c r="AF39" s="35">
        <f t="shared" si="1"/>
        <v>101</v>
      </c>
    </row>
    <row r="40" spans="1:32" ht="10.5" customHeight="1">
      <c r="A40" s="119"/>
      <c r="B40" s="27">
        <v>1</v>
      </c>
      <c r="C40" s="27">
        <v>1</v>
      </c>
      <c r="D40" s="27">
        <v>1</v>
      </c>
      <c r="E40" s="27">
        <v>2</v>
      </c>
      <c r="F40" s="27">
        <v>0</v>
      </c>
      <c r="G40" s="27">
        <v>1</v>
      </c>
      <c r="H40" s="27">
        <v>0</v>
      </c>
      <c r="I40" s="27">
        <v>1</v>
      </c>
      <c r="J40" s="27">
        <v>4</v>
      </c>
      <c r="K40" s="27">
        <v>2</v>
      </c>
      <c r="L40" s="27">
        <v>0</v>
      </c>
      <c r="M40" s="27">
        <v>1</v>
      </c>
      <c r="N40" s="27">
        <v>4</v>
      </c>
      <c r="O40" s="27">
        <v>4</v>
      </c>
      <c r="P40" s="27">
        <v>0</v>
      </c>
      <c r="Q40" s="27">
        <v>1</v>
      </c>
      <c r="R40" s="27">
        <v>2</v>
      </c>
      <c r="S40" s="36">
        <v>4</v>
      </c>
      <c r="T40" s="37"/>
      <c r="U40" s="26">
        <v>3</v>
      </c>
      <c r="V40" s="27">
        <v>1</v>
      </c>
      <c r="W40" s="27">
        <v>4</v>
      </c>
      <c r="X40" s="27">
        <v>4</v>
      </c>
      <c r="Y40" s="27">
        <v>0</v>
      </c>
      <c r="Z40" s="27">
        <v>4</v>
      </c>
      <c r="AA40" s="27">
        <v>3</v>
      </c>
      <c r="AB40" s="27">
        <v>0</v>
      </c>
      <c r="AC40" s="27">
        <v>4</v>
      </c>
      <c r="AD40" s="36">
        <v>1</v>
      </c>
      <c r="AE40" s="39">
        <v>1</v>
      </c>
      <c r="AF40" s="32">
        <f t="shared" si="1"/>
        <v>54</v>
      </c>
    </row>
    <row r="41" spans="1:32" ht="10.5" customHeight="1">
      <c r="A41" s="116" t="s">
        <v>12</v>
      </c>
      <c r="B41" s="19">
        <v>4</v>
      </c>
      <c r="C41" s="19">
        <v>1</v>
      </c>
      <c r="D41" s="19">
        <v>4</v>
      </c>
      <c r="E41" s="19">
        <v>2</v>
      </c>
      <c r="F41" s="19">
        <v>4</v>
      </c>
      <c r="G41" s="19">
        <v>4</v>
      </c>
      <c r="H41" s="19">
        <v>4</v>
      </c>
      <c r="I41" s="19">
        <v>4</v>
      </c>
      <c r="J41" s="19">
        <v>1</v>
      </c>
      <c r="K41" s="19">
        <v>3</v>
      </c>
      <c r="L41" s="19">
        <v>4</v>
      </c>
      <c r="M41" s="19">
        <v>4</v>
      </c>
      <c r="N41" s="19">
        <v>0</v>
      </c>
      <c r="O41" s="19">
        <v>4</v>
      </c>
      <c r="P41" s="19">
        <v>4</v>
      </c>
      <c r="Q41" s="19">
        <v>4</v>
      </c>
      <c r="R41" s="19">
        <v>4</v>
      </c>
      <c r="S41" s="19">
        <v>4</v>
      </c>
      <c r="T41" s="33">
        <v>3</v>
      </c>
      <c r="U41" s="34"/>
      <c r="V41" s="19">
        <v>4</v>
      </c>
      <c r="W41" s="19">
        <v>4</v>
      </c>
      <c r="X41" s="19">
        <v>4</v>
      </c>
      <c r="Y41" s="19">
        <v>4</v>
      </c>
      <c r="Z41" s="19">
        <v>4</v>
      </c>
      <c r="AA41" s="19">
        <v>4</v>
      </c>
      <c r="AB41" s="19">
        <v>4</v>
      </c>
      <c r="AC41" s="19">
        <v>1</v>
      </c>
      <c r="AD41" s="33">
        <v>2</v>
      </c>
      <c r="AE41" s="38">
        <v>4</v>
      </c>
      <c r="AF41" s="35">
        <f t="shared" si="1"/>
        <v>97</v>
      </c>
    </row>
    <row r="42" spans="1:32" ht="10.5" customHeight="1">
      <c r="A42" s="117"/>
      <c r="B42" s="27">
        <v>1</v>
      </c>
      <c r="C42" s="27">
        <v>4</v>
      </c>
      <c r="D42" s="27">
        <v>1</v>
      </c>
      <c r="E42" s="27">
        <v>4</v>
      </c>
      <c r="F42" s="27">
        <v>2</v>
      </c>
      <c r="G42" s="27">
        <v>2</v>
      </c>
      <c r="H42" s="27">
        <v>2</v>
      </c>
      <c r="I42" s="27">
        <v>0</v>
      </c>
      <c r="J42" s="27">
        <v>4</v>
      </c>
      <c r="K42" s="27">
        <v>4</v>
      </c>
      <c r="L42" s="27">
        <v>0</v>
      </c>
      <c r="M42" s="27">
        <v>0</v>
      </c>
      <c r="N42" s="27">
        <v>4</v>
      </c>
      <c r="O42" s="27">
        <v>1</v>
      </c>
      <c r="P42" s="27">
        <v>2</v>
      </c>
      <c r="Q42" s="27">
        <v>2</v>
      </c>
      <c r="R42" s="27">
        <v>1</v>
      </c>
      <c r="S42" s="27">
        <v>1</v>
      </c>
      <c r="T42" s="36">
        <v>4</v>
      </c>
      <c r="U42" s="37"/>
      <c r="V42" s="26">
        <v>0</v>
      </c>
      <c r="W42" s="27">
        <v>1</v>
      </c>
      <c r="X42" s="27">
        <v>3</v>
      </c>
      <c r="Y42" s="27">
        <v>0</v>
      </c>
      <c r="Z42" s="27">
        <v>2</v>
      </c>
      <c r="AA42" s="27">
        <v>1</v>
      </c>
      <c r="AB42" s="27">
        <v>0</v>
      </c>
      <c r="AC42" s="27">
        <v>4</v>
      </c>
      <c r="AD42" s="36">
        <v>4</v>
      </c>
      <c r="AE42" s="39">
        <v>2</v>
      </c>
      <c r="AF42" s="32">
        <f t="shared" si="1"/>
        <v>56</v>
      </c>
    </row>
    <row r="43" spans="1:32" ht="10.5" customHeight="1">
      <c r="A43" s="118" t="s">
        <v>9</v>
      </c>
      <c r="B43" s="19">
        <v>3</v>
      </c>
      <c r="C43" s="19">
        <v>0</v>
      </c>
      <c r="D43" s="19">
        <v>1</v>
      </c>
      <c r="E43" s="19">
        <v>0</v>
      </c>
      <c r="F43" s="19">
        <v>4</v>
      </c>
      <c r="G43" s="19">
        <v>1</v>
      </c>
      <c r="H43" s="19">
        <v>0</v>
      </c>
      <c r="I43" s="19">
        <v>0</v>
      </c>
      <c r="J43" s="19">
        <v>1</v>
      </c>
      <c r="K43" s="19">
        <v>2</v>
      </c>
      <c r="L43" s="19">
        <v>4</v>
      </c>
      <c r="M43" s="19">
        <v>1</v>
      </c>
      <c r="N43" s="19">
        <v>1</v>
      </c>
      <c r="O43" s="19">
        <v>0</v>
      </c>
      <c r="P43" s="19">
        <v>4</v>
      </c>
      <c r="Q43" s="19">
        <v>1</v>
      </c>
      <c r="R43" s="19">
        <v>0</v>
      </c>
      <c r="S43" s="19">
        <v>0</v>
      </c>
      <c r="T43" s="19">
        <v>1</v>
      </c>
      <c r="U43" s="33">
        <v>0</v>
      </c>
      <c r="V43" s="34"/>
      <c r="W43" s="19">
        <v>2</v>
      </c>
      <c r="X43" s="19">
        <v>0</v>
      </c>
      <c r="Y43" s="19">
        <v>3</v>
      </c>
      <c r="Z43" s="19">
        <v>1</v>
      </c>
      <c r="AA43" s="19">
        <v>1</v>
      </c>
      <c r="AB43" s="19">
        <v>3</v>
      </c>
      <c r="AC43" s="19">
        <v>0</v>
      </c>
      <c r="AD43" s="33">
        <v>0</v>
      </c>
      <c r="AE43" s="38">
        <v>0</v>
      </c>
      <c r="AF43" s="35">
        <f t="shared" si="1"/>
        <v>34</v>
      </c>
    </row>
    <row r="44" spans="1:32" ht="10.5" customHeight="1">
      <c r="A44" s="119"/>
      <c r="B44" s="27">
        <v>4</v>
      </c>
      <c r="C44" s="27">
        <v>4</v>
      </c>
      <c r="D44" s="27">
        <v>4</v>
      </c>
      <c r="E44" s="27">
        <v>4</v>
      </c>
      <c r="F44" s="27">
        <v>2</v>
      </c>
      <c r="G44" s="27">
        <v>4</v>
      </c>
      <c r="H44" s="27">
        <v>4</v>
      </c>
      <c r="I44" s="27">
        <v>4</v>
      </c>
      <c r="J44" s="27">
        <v>4</v>
      </c>
      <c r="K44" s="27">
        <v>4</v>
      </c>
      <c r="L44" s="27">
        <v>0</v>
      </c>
      <c r="M44" s="27">
        <v>4</v>
      </c>
      <c r="N44" s="27">
        <v>4</v>
      </c>
      <c r="O44" s="27">
        <v>4</v>
      </c>
      <c r="P44" s="27">
        <v>2</v>
      </c>
      <c r="Q44" s="27">
        <v>4</v>
      </c>
      <c r="R44" s="27">
        <v>4</v>
      </c>
      <c r="S44" s="27">
        <v>4</v>
      </c>
      <c r="T44" s="27">
        <v>4</v>
      </c>
      <c r="U44" s="36">
        <v>4</v>
      </c>
      <c r="V44" s="37"/>
      <c r="W44" s="26">
        <v>4</v>
      </c>
      <c r="X44" s="27">
        <v>4</v>
      </c>
      <c r="Y44" s="27">
        <v>4</v>
      </c>
      <c r="Z44" s="27">
        <v>4</v>
      </c>
      <c r="AA44" s="27">
        <v>4</v>
      </c>
      <c r="AB44" s="27">
        <v>4</v>
      </c>
      <c r="AC44" s="27">
        <v>4</v>
      </c>
      <c r="AD44" s="36">
        <v>4</v>
      </c>
      <c r="AE44" s="39">
        <v>4</v>
      </c>
      <c r="AF44" s="32">
        <f t="shared" si="1"/>
        <v>108</v>
      </c>
    </row>
    <row r="45" spans="1:32" ht="10.5" customHeight="1">
      <c r="A45" s="116" t="s">
        <v>3</v>
      </c>
      <c r="B45" s="19">
        <v>4</v>
      </c>
      <c r="C45" s="19">
        <v>1</v>
      </c>
      <c r="D45" s="19">
        <v>4</v>
      </c>
      <c r="E45" s="19">
        <v>1</v>
      </c>
      <c r="F45" s="19">
        <v>4</v>
      </c>
      <c r="G45" s="19">
        <v>4</v>
      </c>
      <c r="H45" s="19">
        <v>4</v>
      </c>
      <c r="I45" s="19">
        <v>4</v>
      </c>
      <c r="J45" s="19">
        <v>4</v>
      </c>
      <c r="K45" s="19">
        <v>1</v>
      </c>
      <c r="L45" s="19">
        <v>4</v>
      </c>
      <c r="M45" s="19">
        <v>4</v>
      </c>
      <c r="N45" s="19">
        <v>1</v>
      </c>
      <c r="O45" s="19">
        <v>4</v>
      </c>
      <c r="P45" s="19">
        <v>4</v>
      </c>
      <c r="Q45" s="19">
        <v>4</v>
      </c>
      <c r="R45" s="19">
        <v>0</v>
      </c>
      <c r="S45" s="19">
        <v>4</v>
      </c>
      <c r="T45" s="19">
        <v>4</v>
      </c>
      <c r="U45" s="19">
        <v>1</v>
      </c>
      <c r="V45" s="33">
        <v>4</v>
      </c>
      <c r="W45" s="34"/>
      <c r="X45" s="19">
        <v>1</v>
      </c>
      <c r="Y45" s="19">
        <v>4</v>
      </c>
      <c r="Z45" s="19">
        <v>4</v>
      </c>
      <c r="AA45" s="19">
        <v>4</v>
      </c>
      <c r="AB45" s="19">
        <v>4</v>
      </c>
      <c r="AC45" s="19">
        <v>3</v>
      </c>
      <c r="AD45" s="33">
        <v>3</v>
      </c>
      <c r="AE45" s="38">
        <v>4</v>
      </c>
      <c r="AF45" s="35">
        <f t="shared" si="1"/>
        <v>92</v>
      </c>
    </row>
    <row r="46" spans="1:32" ht="10.5" customHeight="1">
      <c r="A46" s="117"/>
      <c r="B46" s="27">
        <v>1</v>
      </c>
      <c r="C46" s="27">
        <v>4</v>
      </c>
      <c r="D46" s="27">
        <v>2</v>
      </c>
      <c r="E46" s="27">
        <v>4</v>
      </c>
      <c r="F46" s="27">
        <v>3</v>
      </c>
      <c r="G46" s="27">
        <v>2</v>
      </c>
      <c r="H46" s="27">
        <v>2</v>
      </c>
      <c r="I46" s="27">
        <v>1</v>
      </c>
      <c r="J46" s="27">
        <v>2</v>
      </c>
      <c r="K46" s="27">
        <v>4</v>
      </c>
      <c r="L46" s="27">
        <v>1</v>
      </c>
      <c r="M46" s="27">
        <v>3</v>
      </c>
      <c r="N46" s="27">
        <v>4</v>
      </c>
      <c r="O46" s="27">
        <v>2</v>
      </c>
      <c r="P46" s="27">
        <v>2</v>
      </c>
      <c r="Q46" s="27">
        <v>2</v>
      </c>
      <c r="R46" s="27">
        <v>4</v>
      </c>
      <c r="S46" s="27">
        <v>3</v>
      </c>
      <c r="T46" s="27">
        <v>3</v>
      </c>
      <c r="U46" s="27">
        <v>4</v>
      </c>
      <c r="V46" s="36">
        <v>2</v>
      </c>
      <c r="W46" s="37"/>
      <c r="X46" s="26">
        <v>4</v>
      </c>
      <c r="Y46" s="27">
        <v>3</v>
      </c>
      <c r="Z46" s="27">
        <v>3</v>
      </c>
      <c r="AA46" s="27">
        <v>1</v>
      </c>
      <c r="AB46" s="27">
        <v>0</v>
      </c>
      <c r="AC46" s="27">
        <v>4</v>
      </c>
      <c r="AD46" s="36">
        <v>4</v>
      </c>
      <c r="AE46" s="39">
        <v>0</v>
      </c>
      <c r="AF46" s="32">
        <f t="shared" si="1"/>
        <v>74</v>
      </c>
    </row>
    <row r="47" spans="1:32" ht="10.5" customHeight="1">
      <c r="A47" s="116" t="s">
        <v>15</v>
      </c>
      <c r="B47" s="19">
        <v>0</v>
      </c>
      <c r="C47" s="19">
        <v>2</v>
      </c>
      <c r="D47" s="19">
        <v>4</v>
      </c>
      <c r="E47" s="19">
        <v>1</v>
      </c>
      <c r="F47" s="19">
        <v>4</v>
      </c>
      <c r="G47" s="19">
        <v>4</v>
      </c>
      <c r="H47" s="19">
        <v>4</v>
      </c>
      <c r="I47" s="19">
        <v>2</v>
      </c>
      <c r="J47" s="19">
        <v>4</v>
      </c>
      <c r="K47" s="19">
        <v>4</v>
      </c>
      <c r="L47" s="19">
        <v>4</v>
      </c>
      <c r="M47" s="19">
        <v>4</v>
      </c>
      <c r="N47" s="19">
        <v>0</v>
      </c>
      <c r="O47" s="19">
        <v>4</v>
      </c>
      <c r="P47" s="19">
        <v>4</v>
      </c>
      <c r="Q47" s="19">
        <v>4</v>
      </c>
      <c r="R47" s="19">
        <v>4</v>
      </c>
      <c r="S47" s="19">
        <v>4</v>
      </c>
      <c r="T47" s="19">
        <v>4</v>
      </c>
      <c r="U47" s="19">
        <v>3</v>
      </c>
      <c r="V47" s="19">
        <v>4</v>
      </c>
      <c r="W47" s="33">
        <v>4</v>
      </c>
      <c r="X47" s="34"/>
      <c r="Y47" s="19">
        <v>4</v>
      </c>
      <c r="Z47" s="19">
        <v>3</v>
      </c>
      <c r="AA47" s="19">
        <v>4</v>
      </c>
      <c r="AB47" s="19">
        <v>4</v>
      </c>
      <c r="AC47" s="19">
        <v>4</v>
      </c>
      <c r="AD47" s="33">
        <v>2</v>
      </c>
      <c r="AE47" s="38">
        <v>4</v>
      </c>
      <c r="AF47" s="35">
        <f t="shared" si="1"/>
        <v>97</v>
      </c>
    </row>
    <row r="48" spans="1:32" ht="10.5" customHeight="1">
      <c r="A48" s="117"/>
      <c r="B48" s="27">
        <v>4</v>
      </c>
      <c r="C48" s="27">
        <v>4</v>
      </c>
      <c r="D48" s="27">
        <v>1</v>
      </c>
      <c r="E48" s="27">
        <v>4</v>
      </c>
      <c r="F48" s="27">
        <v>0</v>
      </c>
      <c r="G48" s="27">
        <v>0</v>
      </c>
      <c r="H48" s="27">
        <v>2</v>
      </c>
      <c r="I48" s="27">
        <v>4</v>
      </c>
      <c r="J48" s="27">
        <v>0</v>
      </c>
      <c r="K48" s="27">
        <v>1</v>
      </c>
      <c r="L48" s="27">
        <v>0</v>
      </c>
      <c r="M48" s="27">
        <v>1</v>
      </c>
      <c r="N48" s="27">
        <v>4</v>
      </c>
      <c r="O48" s="27">
        <v>1</v>
      </c>
      <c r="P48" s="27">
        <v>1</v>
      </c>
      <c r="Q48" s="27">
        <v>2</v>
      </c>
      <c r="R48" s="27">
        <v>2</v>
      </c>
      <c r="S48" s="27">
        <v>1</v>
      </c>
      <c r="T48" s="27">
        <v>0</v>
      </c>
      <c r="U48" s="27">
        <v>4</v>
      </c>
      <c r="V48" s="27">
        <v>0</v>
      </c>
      <c r="W48" s="36">
        <v>1</v>
      </c>
      <c r="X48" s="37"/>
      <c r="Y48" s="26">
        <v>0</v>
      </c>
      <c r="Z48" s="27">
        <v>4</v>
      </c>
      <c r="AA48" s="27">
        <v>0</v>
      </c>
      <c r="AB48" s="27">
        <v>2</v>
      </c>
      <c r="AC48" s="27">
        <v>2</v>
      </c>
      <c r="AD48" s="36">
        <v>4</v>
      </c>
      <c r="AE48" s="39">
        <v>1</v>
      </c>
      <c r="AF48" s="32">
        <f t="shared" si="1"/>
        <v>50</v>
      </c>
    </row>
    <row r="49" spans="1:32" ht="10.5" customHeight="1">
      <c r="A49" s="118" t="s">
        <v>17</v>
      </c>
      <c r="B49" s="19">
        <v>1</v>
      </c>
      <c r="C49" s="19">
        <v>0</v>
      </c>
      <c r="D49" s="19">
        <v>2</v>
      </c>
      <c r="E49" s="19">
        <v>1</v>
      </c>
      <c r="F49" s="19">
        <v>4</v>
      </c>
      <c r="G49" s="19">
        <v>0</v>
      </c>
      <c r="H49" s="19">
        <v>4</v>
      </c>
      <c r="I49" s="19">
        <v>0</v>
      </c>
      <c r="J49" s="19">
        <v>2</v>
      </c>
      <c r="K49" s="19">
        <v>2</v>
      </c>
      <c r="L49" s="19">
        <v>4</v>
      </c>
      <c r="M49" s="19">
        <v>3</v>
      </c>
      <c r="N49" s="19">
        <v>0</v>
      </c>
      <c r="O49" s="19">
        <v>0</v>
      </c>
      <c r="P49" s="19">
        <v>4</v>
      </c>
      <c r="Q49" s="19">
        <v>2</v>
      </c>
      <c r="R49" s="19">
        <v>1</v>
      </c>
      <c r="S49" s="19">
        <v>2</v>
      </c>
      <c r="T49" s="19">
        <v>0</v>
      </c>
      <c r="U49" s="19">
        <v>0</v>
      </c>
      <c r="V49" s="19">
        <v>4</v>
      </c>
      <c r="W49" s="19">
        <v>3</v>
      </c>
      <c r="X49" s="33">
        <v>0</v>
      </c>
      <c r="Y49" s="34"/>
      <c r="Z49" s="19">
        <v>0</v>
      </c>
      <c r="AA49" s="19">
        <v>1</v>
      </c>
      <c r="AB49" s="19">
        <v>4</v>
      </c>
      <c r="AC49" s="19">
        <v>0</v>
      </c>
      <c r="AD49" s="33">
        <v>1</v>
      </c>
      <c r="AE49" s="38">
        <v>0</v>
      </c>
      <c r="AF49" s="35">
        <f t="shared" si="1"/>
        <v>45</v>
      </c>
    </row>
    <row r="50" spans="1:32" ht="10.5" customHeight="1">
      <c r="A50" s="119"/>
      <c r="B50" s="27">
        <v>4</v>
      </c>
      <c r="C50" s="27">
        <v>4</v>
      </c>
      <c r="D50" s="27">
        <v>4</v>
      </c>
      <c r="E50" s="27">
        <v>4</v>
      </c>
      <c r="F50" s="27">
        <v>2</v>
      </c>
      <c r="G50" s="27">
        <v>4</v>
      </c>
      <c r="H50" s="27">
        <v>0</v>
      </c>
      <c r="I50" s="27">
        <v>4</v>
      </c>
      <c r="J50" s="27">
        <v>4</v>
      </c>
      <c r="K50" s="27">
        <v>4</v>
      </c>
      <c r="L50" s="27">
        <v>0</v>
      </c>
      <c r="M50" s="27">
        <v>4</v>
      </c>
      <c r="N50" s="27">
        <v>4</v>
      </c>
      <c r="O50" s="27">
        <v>4</v>
      </c>
      <c r="P50" s="27">
        <v>3</v>
      </c>
      <c r="Q50" s="27">
        <v>4</v>
      </c>
      <c r="R50" s="27">
        <v>4</v>
      </c>
      <c r="S50" s="27">
        <v>4</v>
      </c>
      <c r="T50" s="27">
        <v>4</v>
      </c>
      <c r="U50" s="27">
        <v>4</v>
      </c>
      <c r="V50" s="27">
        <v>3</v>
      </c>
      <c r="W50" s="27">
        <v>4</v>
      </c>
      <c r="X50" s="36">
        <v>4</v>
      </c>
      <c r="Y50" s="37"/>
      <c r="Z50" s="26">
        <v>4</v>
      </c>
      <c r="AA50" s="27">
        <v>4</v>
      </c>
      <c r="AB50" s="27">
        <v>1</v>
      </c>
      <c r="AC50" s="27">
        <v>4</v>
      </c>
      <c r="AD50" s="36">
        <v>4</v>
      </c>
      <c r="AE50" s="39">
        <v>4</v>
      </c>
      <c r="AF50" s="32">
        <f t="shared" si="1"/>
        <v>101</v>
      </c>
    </row>
    <row r="51" spans="1:32" ht="10.5" customHeight="1">
      <c r="A51" s="116" t="s">
        <v>31</v>
      </c>
      <c r="B51" s="19">
        <v>2</v>
      </c>
      <c r="C51" s="19">
        <v>4</v>
      </c>
      <c r="D51" s="19">
        <v>4</v>
      </c>
      <c r="E51" s="19">
        <v>1</v>
      </c>
      <c r="F51" s="19">
        <v>4</v>
      </c>
      <c r="G51" s="19">
        <v>2</v>
      </c>
      <c r="H51" s="19">
        <v>1</v>
      </c>
      <c r="I51" s="19">
        <v>2</v>
      </c>
      <c r="J51" s="19">
        <v>0</v>
      </c>
      <c r="K51" s="19">
        <v>2</v>
      </c>
      <c r="L51" s="19">
        <v>4</v>
      </c>
      <c r="M51" s="19">
        <v>3</v>
      </c>
      <c r="N51" s="19">
        <v>0</v>
      </c>
      <c r="O51" s="19">
        <v>1</v>
      </c>
      <c r="P51" s="19">
        <v>4</v>
      </c>
      <c r="Q51" s="19">
        <v>4</v>
      </c>
      <c r="R51" s="19">
        <v>3</v>
      </c>
      <c r="S51" s="19">
        <v>4</v>
      </c>
      <c r="T51" s="19">
        <v>4</v>
      </c>
      <c r="U51" s="19">
        <v>2</v>
      </c>
      <c r="V51" s="19">
        <v>4</v>
      </c>
      <c r="W51" s="19">
        <v>3</v>
      </c>
      <c r="X51" s="19">
        <v>4</v>
      </c>
      <c r="Y51" s="33">
        <v>4</v>
      </c>
      <c r="Z51" s="34"/>
      <c r="AA51" s="19">
        <v>4</v>
      </c>
      <c r="AB51" s="19">
        <v>4</v>
      </c>
      <c r="AC51" s="19">
        <v>1</v>
      </c>
      <c r="AD51" s="33">
        <v>1</v>
      </c>
      <c r="AE51" s="38">
        <v>4</v>
      </c>
      <c r="AF51" s="35">
        <f t="shared" si="1"/>
        <v>80</v>
      </c>
    </row>
    <row r="52" spans="1:32" ht="10.5" customHeight="1">
      <c r="A52" s="117"/>
      <c r="B52" s="27">
        <v>4</v>
      </c>
      <c r="C52" s="27">
        <v>3</v>
      </c>
      <c r="D52" s="27">
        <v>3</v>
      </c>
      <c r="E52" s="27">
        <v>4</v>
      </c>
      <c r="F52" s="27">
        <v>2</v>
      </c>
      <c r="G52" s="27">
        <v>4</v>
      </c>
      <c r="H52" s="27">
        <v>4</v>
      </c>
      <c r="I52" s="27">
        <v>4</v>
      </c>
      <c r="J52" s="27">
        <v>4</v>
      </c>
      <c r="K52" s="27">
        <v>4</v>
      </c>
      <c r="L52" s="27">
        <v>2</v>
      </c>
      <c r="M52" s="27">
        <v>4</v>
      </c>
      <c r="N52" s="27">
        <v>4</v>
      </c>
      <c r="O52" s="27">
        <v>4</v>
      </c>
      <c r="P52" s="27">
        <v>1</v>
      </c>
      <c r="Q52" s="27">
        <v>0</v>
      </c>
      <c r="R52" s="27">
        <v>4</v>
      </c>
      <c r="S52" s="27">
        <v>3</v>
      </c>
      <c r="T52" s="27">
        <v>2</v>
      </c>
      <c r="U52" s="27">
        <v>4</v>
      </c>
      <c r="V52" s="27">
        <v>1</v>
      </c>
      <c r="W52" s="27">
        <v>4</v>
      </c>
      <c r="X52" s="27">
        <v>3</v>
      </c>
      <c r="Y52" s="36">
        <v>0</v>
      </c>
      <c r="Z52" s="37"/>
      <c r="AA52" s="26">
        <v>1</v>
      </c>
      <c r="AB52" s="27">
        <v>0</v>
      </c>
      <c r="AC52" s="27">
        <v>4</v>
      </c>
      <c r="AD52" s="36">
        <v>4</v>
      </c>
      <c r="AE52" s="39">
        <v>3</v>
      </c>
      <c r="AF52" s="32">
        <f t="shared" si="1"/>
        <v>84</v>
      </c>
    </row>
    <row r="53" spans="1:32" ht="10.5" customHeight="1">
      <c r="A53" s="118" t="s">
        <v>27</v>
      </c>
      <c r="B53" s="19">
        <v>2</v>
      </c>
      <c r="C53" s="19">
        <v>1</v>
      </c>
      <c r="D53" s="19">
        <v>0</v>
      </c>
      <c r="E53" s="19">
        <v>1</v>
      </c>
      <c r="F53" s="19">
        <v>3</v>
      </c>
      <c r="G53" s="19">
        <v>2</v>
      </c>
      <c r="H53" s="19">
        <v>0</v>
      </c>
      <c r="I53" s="19">
        <v>2</v>
      </c>
      <c r="J53" s="19">
        <v>1</v>
      </c>
      <c r="K53" s="19">
        <v>2</v>
      </c>
      <c r="L53" s="19">
        <v>1</v>
      </c>
      <c r="M53" s="19">
        <v>4</v>
      </c>
      <c r="N53" s="19">
        <v>1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3</v>
      </c>
      <c r="U53" s="19">
        <v>1</v>
      </c>
      <c r="V53" s="19">
        <v>4</v>
      </c>
      <c r="W53" s="19">
        <v>1</v>
      </c>
      <c r="X53" s="19">
        <v>0</v>
      </c>
      <c r="Y53" s="19">
        <v>4</v>
      </c>
      <c r="Z53" s="33">
        <v>1</v>
      </c>
      <c r="AA53" s="34"/>
      <c r="AB53" s="19">
        <v>4</v>
      </c>
      <c r="AC53" s="19">
        <v>1</v>
      </c>
      <c r="AD53" s="33">
        <v>1</v>
      </c>
      <c r="AE53" s="38">
        <v>3</v>
      </c>
      <c r="AF53" s="35">
        <f t="shared" si="1"/>
        <v>43</v>
      </c>
    </row>
    <row r="54" spans="1:32" ht="10.5" customHeight="1">
      <c r="A54" s="119"/>
      <c r="B54" s="27">
        <v>4</v>
      </c>
      <c r="C54" s="27">
        <v>4</v>
      </c>
      <c r="D54" s="27">
        <v>4</v>
      </c>
      <c r="E54" s="27">
        <v>4</v>
      </c>
      <c r="F54" s="27">
        <v>4</v>
      </c>
      <c r="G54" s="27">
        <v>4</v>
      </c>
      <c r="H54" s="27">
        <v>4</v>
      </c>
      <c r="I54" s="27">
        <v>4</v>
      </c>
      <c r="J54" s="27">
        <v>4</v>
      </c>
      <c r="K54" s="27">
        <v>4</v>
      </c>
      <c r="L54" s="27">
        <v>4</v>
      </c>
      <c r="M54" s="27">
        <v>3</v>
      </c>
      <c r="N54" s="27">
        <v>4</v>
      </c>
      <c r="O54" s="27">
        <v>4</v>
      </c>
      <c r="P54" s="27">
        <v>4</v>
      </c>
      <c r="Q54" s="27">
        <v>4</v>
      </c>
      <c r="R54" s="27">
        <v>4</v>
      </c>
      <c r="S54" s="27">
        <v>4</v>
      </c>
      <c r="T54" s="27">
        <v>4</v>
      </c>
      <c r="U54" s="27">
        <v>4</v>
      </c>
      <c r="V54" s="27">
        <v>1</v>
      </c>
      <c r="W54" s="27">
        <v>4</v>
      </c>
      <c r="X54" s="27">
        <v>4</v>
      </c>
      <c r="Y54" s="27">
        <v>1</v>
      </c>
      <c r="Z54" s="36">
        <v>4</v>
      </c>
      <c r="AA54" s="37"/>
      <c r="AB54" s="26">
        <v>2</v>
      </c>
      <c r="AC54" s="27">
        <v>4</v>
      </c>
      <c r="AD54" s="36">
        <v>4</v>
      </c>
      <c r="AE54" s="39">
        <v>4</v>
      </c>
      <c r="AF54" s="32">
        <f t="shared" si="1"/>
        <v>107</v>
      </c>
    </row>
    <row r="55" spans="1:32" ht="10.5" customHeight="1">
      <c r="A55" s="118" t="s">
        <v>33</v>
      </c>
      <c r="B55" s="19">
        <v>1</v>
      </c>
      <c r="C55" s="19">
        <v>0</v>
      </c>
      <c r="D55" s="19">
        <v>4</v>
      </c>
      <c r="E55" s="19">
        <v>0</v>
      </c>
      <c r="F55" s="19">
        <v>0</v>
      </c>
      <c r="G55" s="19">
        <v>4</v>
      </c>
      <c r="H55" s="19">
        <v>0</v>
      </c>
      <c r="I55" s="19">
        <v>0</v>
      </c>
      <c r="J55" s="19">
        <v>2</v>
      </c>
      <c r="K55" s="19">
        <v>0</v>
      </c>
      <c r="L55" s="19">
        <v>2</v>
      </c>
      <c r="M55" s="19">
        <v>2</v>
      </c>
      <c r="N55" s="19">
        <v>1</v>
      </c>
      <c r="O55" s="19">
        <v>3</v>
      </c>
      <c r="P55" s="19">
        <v>3</v>
      </c>
      <c r="Q55" s="19">
        <v>4</v>
      </c>
      <c r="R55" s="19">
        <v>0</v>
      </c>
      <c r="S55" s="19">
        <v>1</v>
      </c>
      <c r="T55" s="19">
        <v>0</v>
      </c>
      <c r="U55" s="19">
        <v>0</v>
      </c>
      <c r="V55" s="19">
        <v>4</v>
      </c>
      <c r="W55" s="19">
        <v>0</v>
      </c>
      <c r="X55" s="19">
        <v>2</v>
      </c>
      <c r="Y55" s="19">
        <v>1</v>
      </c>
      <c r="Z55" s="19">
        <v>0</v>
      </c>
      <c r="AA55" s="33">
        <v>2</v>
      </c>
      <c r="AB55" s="34"/>
      <c r="AC55" s="19">
        <v>1</v>
      </c>
      <c r="AD55" s="33">
        <v>3</v>
      </c>
      <c r="AE55" s="38">
        <v>2</v>
      </c>
      <c r="AF55" s="35">
        <f t="shared" si="1"/>
        <v>42</v>
      </c>
    </row>
    <row r="56" spans="1:32" ht="10.5" customHeight="1">
      <c r="A56" s="119"/>
      <c r="B56" s="27">
        <v>4</v>
      </c>
      <c r="C56" s="27">
        <v>4</v>
      </c>
      <c r="D56" s="27">
        <v>0</v>
      </c>
      <c r="E56" s="27">
        <v>4</v>
      </c>
      <c r="F56" s="27">
        <v>4</v>
      </c>
      <c r="G56" s="27">
        <v>0</v>
      </c>
      <c r="H56" s="27">
        <v>4</v>
      </c>
      <c r="I56" s="27">
        <v>4</v>
      </c>
      <c r="J56" s="27">
        <v>4</v>
      </c>
      <c r="K56" s="27">
        <v>4</v>
      </c>
      <c r="L56" s="27">
        <v>4</v>
      </c>
      <c r="M56" s="27">
        <v>4</v>
      </c>
      <c r="N56" s="27">
        <v>4</v>
      </c>
      <c r="O56" s="27">
        <v>4</v>
      </c>
      <c r="P56" s="27">
        <v>4</v>
      </c>
      <c r="Q56" s="27">
        <v>1</v>
      </c>
      <c r="R56" s="27">
        <v>4</v>
      </c>
      <c r="S56" s="27">
        <v>4</v>
      </c>
      <c r="T56" s="27">
        <v>4</v>
      </c>
      <c r="U56" s="27">
        <v>4</v>
      </c>
      <c r="V56" s="27">
        <v>3</v>
      </c>
      <c r="W56" s="27">
        <v>4</v>
      </c>
      <c r="X56" s="27">
        <v>4</v>
      </c>
      <c r="Y56" s="27">
        <v>4</v>
      </c>
      <c r="Z56" s="27">
        <v>4</v>
      </c>
      <c r="AA56" s="36">
        <v>4</v>
      </c>
      <c r="AB56" s="37"/>
      <c r="AC56" s="26">
        <v>4</v>
      </c>
      <c r="AD56" s="36">
        <v>4</v>
      </c>
      <c r="AE56" s="39">
        <v>4</v>
      </c>
      <c r="AF56" s="32">
        <f t="shared" si="1"/>
        <v>104</v>
      </c>
    </row>
    <row r="57" spans="1:32" ht="10.5" customHeight="1">
      <c r="A57" s="116" t="s">
        <v>20</v>
      </c>
      <c r="B57" s="19">
        <v>4</v>
      </c>
      <c r="C57" s="19">
        <v>4</v>
      </c>
      <c r="D57" s="19">
        <v>4</v>
      </c>
      <c r="E57" s="19">
        <v>4</v>
      </c>
      <c r="F57" s="19">
        <v>4</v>
      </c>
      <c r="G57" s="19">
        <v>4</v>
      </c>
      <c r="H57" s="19">
        <v>4</v>
      </c>
      <c r="I57" s="19">
        <v>4</v>
      </c>
      <c r="J57" s="19">
        <v>4</v>
      </c>
      <c r="K57" s="19">
        <v>4</v>
      </c>
      <c r="L57" s="19">
        <v>4</v>
      </c>
      <c r="M57" s="19">
        <v>4</v>
      </c>
      <c r="N57" s="19">
        <v>4</v>
      </c>
      <c r="O57" s="19">
        <v>4</v>
      </c>
      <c r="P57" s="19">
        <v>4</v>
      </c>
      <c r="Q57" s="19">
        <v>4</v>
      </c>
      <c r="R57" s="19">
        <v>4</v>
      </c>
      <c r="S57" s="19">
        <v>3</v>
      </c>
      <c r="T57" s="19">
        <v>4</v>
      </c>
      <c r="U57" s="19">
        <v>4</v>
      </c>
      <c r="V57" s="19">
        <v>4</v>
      </c>
      <c r="W57" s="19">
        <v>4</v>
      </c>
      <c r="X57" s="19">
        <v>2</v>
      </c>
      <c r="Y57" s="19">
        <v>4</v>
      </c>
      <c r="Z57" s="19">
        <v>4</v>
      </c>
      <c r="AA57" s="19">
        <v>4</v>
      </c>
      <c r="AB57" s="33">
        <v>4</v>
      </c>
      <c r="AC57" s="34"/>
      <c r="AD57" s="19">
        <v>2</v>
      </c>
      <c r="AE57" s="33">
        <v>4</v>
      </c>
      <c r="AF57" s="35">
        <f t="shared" si="1"/>
        <v>111</v>
      </c>
    </row>
    <row r="58" spans="1:32" ht="10.5" customHeight="1">
      <c r="A58" s="117"/>
      <c r="B58" s="26">
        <v>0</v>
      </c>
      <c r="C58" s="26">
        <v>2</v>
      </c>
      <c r="D58" s="26">
        <v>2</v>
      </c>
      <c r="E58" s="26">
        <v>1</v>
      </c>
      <c r="F58" s="26">
        <v>0</v>
      </c>
      <c r="G58" s="26">
        <v>0</v>
      </c>
      <c r="H58" s="26">
        <v>0</v>
      </c>
      <c r="I58" s="26">
        <v>0</v>
      </c>
      <c r="J58" s="26">
        <v>3</v>
      </c>
      <c r="K58" s="26">
        <v>3</v>
      </c>
      <c r="L58" s="26">
        <v>3</v>
      </c>
      <c r="M58" s="26">
        <v>0</v>
      </c>
      <c r="N58" s="26">
        <v>2</v>
      </c>
      <c r="O58" s="26">
        <v>2</v>
      </c>
      <c r="P58" s="26">
        <v>0</v>
      </c>
      <c r="Q58" s="26">
        <v>1</v>
      </c>
      <c r="R58" s="26">
        <v>1</v>
      </c>
      <c r="S58" s="26">
        <v>4</v>
      </c>
      <c r="T58" s="26">
        <v>3</v>
      </c>
      <c r="U58" s="26">
        <v>1</v>
      </c>
      <c r="V58" s="26">
        <v>0</v>
      </c>
      <c r="W58" s="26">
        <v>3</v>
      </c>
      <c r="X58" s="26">
        <v>4</v>
      </c>
      <c r="Y58" s="26">
        <v>0</v>
      </c>
      <c r="Z58" s="26">
        <v>1</v>
      </c>
      <c r="AA58" s="26">
        <v>1</v>
      </c>
      <c r="AB58" s="41">
        <v>1</v>
      </c>
      <c r="AC58" s="37"/>
      <c r="AD58" s="41">
        <v>4</v>
      </c>
      <c r="AE58" s="42">
        <v>1</v>
      </c>
      <c r="AF58" s="43">
        <f t="shared" si="1"/>
        <v>43</v>
      </c>
    </row>
    <row r="59" spans="1:32" ht="10.5" customHeight="1">
      <c r="A59" s="116" t="s">
        <v>18</v>
      </c>
      <c r="B59" s="44">
        <v>4</v>
      </c>
      <c r="C59" s="44">
        <v>4</v>
      </c>
      <c r="D59" s="44">
        <v>4</v>
      </c>
      <c r="E59" s="44">
        <v>4</v>
      </c>
      <c r="F59" s="44">
        <v>4</v>
      </c>
      <c r="G59" s="44">
        <v>4</v>
      </c>
      <c r="H59" s="44">
        <v>4</v>
      </c>
      <c r="I59" s="44">
        <v>4</v>
      </c>
      <c r="J59" s="44">
        <v>4</v>
      </c>
      <c r="K59" s="44">
        <v>4</v>
      </c>
      <c r="L59" s="44">
        <v>4</v>
      </c>
      <c r="M59" s="44">
        <v>4</v>
      </c>
      <c r="N59" s="44">
        <v>4</v>
      </c>
      <c r="O59" s="44">
        <v>4</v>
      </c>
      <c r="P59" s="44">
        <v>4</v>
      </c>
      <c r="Q59" s="44">
        <v>4</v>
      </c>
      <c r="R59" s="44">
        <v>4</v>
      </c>
      <c r="S59" s="44">
        <v>4</v>
      </c>
      <c r="T59" s="44">
        <v>1</v>
      </c>
      <c r="U59" s="44">
        <v>4</v>
      </c>
      <c r="V59" s="44">
        <v>4</v>
      </c>
      <c r="W59" s="44">
        <v>4</v>
      </c>
      <c r="X59" s="44">
        <v>4</v>
      </c>
      <c r="Y59" s="44">
        <v>4</v>
      </c>
      <c r="Z59" s="44">
        <v>4</v>
      </c>
      <c r="AA59" s="44">
        <v>4</v>
      </c>
      <c r="AB59" s="44">
        <v>4</v>
      </c>
      <c r="AC59" s="19">
        <v>4</v>
      </c>
      <c r="AD59" s="45"/>
      <c r="AE59" s="46">
        <v>4</v>
      </c>
      <c r="AF59" s="47">
        <f t="shared" si="1"/>
        <v>113</v>
      </c>
    </row>
    <row r="60" spans="1:32" ht="10.5" customHeight="1">
      <c r="A60" s="117"/>
      <c r="B60" s="26">
        <v>3</v>
      </c>
      <c r="C60" s="26">
        <v>0</v>
      </c>
      <c r="D60" s="26">
        <v>0</v>
      </c>
      <c r="E60" s="26">
        <v>2</v>
      </c>
      <c r="F60" s="26">
        <v>0</v>
      </c>
      <c r="G60" s="26">
        <v>0</v>
      </c>
      <c r="H60" s="26">
        <v>0</v>
      </c>
      <c r="I60" s="26">
        <v>0</v>
      </c>
      <c r="J60" s="26">
        <v>2</v>
      </c>
      <c r="K60" s="26">
        <v>1</v>
      </c>
      <c r="L60" s="26">
        <v>1</v>
      </c>
      <c r="M60" s="26">
        <v>0</v>
      </c>
      <c r="N60" s="26">
        <v>2</v>
      </c>
      <c r="O60" s="26">
        <v>2</v>
      </c>
      <c r="P60" s="26">
        <v>0</v>
      </c>
      <c r="Q60" s="26">
        <v>0</v>
      </c>
      <c r="R60" s="26">
        <v>0</v>
      </c>
      <c r="S60" s="26">
        <v>1</v>
      </c>
      <c r="T60" s="26">
        <v>4</v>
      </c>
      <c r="U60" s="26">
        <v>2</v>
      </c>
      <c r="V60" s="26">
        <v>0</v>
      </c>
      <c r="W60" s="26">
        <v>3</v>
      </c>
      <c r="X60" s="26">
        <v>2</v>
      </c>
      <c r="Y60" s="26">
        <v>1</v>
      </c>
      <c r="Z60" s="26">
        <v>1</v>
      </c>
      <c r="AA60" s="26">
        <v>1</v>
      </c>
      <c r="AB60" s="41">
        <v>3</v>
      </c>
      <c r="AC60" s="48">
        <v>2</v>
      </c>
      <c r="AD60" s="25"/>
      <c r="AE60" s="49">
        <v>2</v>
      </c>
      <c r="AF60" s="43">
        <f t="shared" si="1"/>
        <v>35</v>
      </c>
    </row>
    <row r="61" spans="1:32" ht="10.5" customHeight="1">
      <c r="A61" s="116" t="s">
        <v>1</v>
      </c>
      <c r="B61" s="44">
        <v>4</v>
      </c>
      <c r="C61" s="44">
        <v>3</v>
      </c>
      <c r="D61" s="44">
        <v>4</v>
      </c>
      <c r="E61" s="44">
        <v>1</v>
      </c>
      <c r="F61" s="44">
        <v>4</v>
      </c>
      <c r="G61" s="44">
        <v>4</v>
      </c>
      <c r="H61" s="44">
        <v>4</v>
      </c>
      <c r="I61" s="44">
        <v>4</v>
      </c>
      <c r="J61" s="44">
        <v>4</v>
      </c>
      <c r="K61" s="44">
        <v>2</v>
      </c>
      <c r="L61" s="44">
        <v>3</v>
      </c>
      <c r="M61" s="44">
        <v>4</v>
      </c>
      <c r="N61" s="44">
        <v>2</v>
      </c>
      <c r="O61" s="44">
        <v>1</v>
      </c>
      <c r="P61" s="44">
        <v>4</v>
      </c>
      <c r="Q61" s="44">
        <v>4</v>
      </c>
      <c r="R61" s="44">
        <v>0</v>
      </c>
      <c r="S61" s="44">
        <v>3</v>
      </c>
      <c r="T61" s="44">
        <v>1</v>
      </c>
      <c r="U61" s="44">
        <v>2</v>
      </c>
      <c r="V61" s="44">
        <v>4</v>
      </c>
      <c r="W61" s="44">
        <v>0</v>
      </c>
      <c r="X61" s="44">
        <v>1</v>
      </c>
      <c r="Y61" s="44">
        <v>4</v>
      </c>
      <c r="Z61" s="44">
        <v>3</v>
      </c>
      <c r="AA61" s="44">
        <v>4</v>
      </c>
      <c r="AB61" s="44">
        <v>4</v>
      </c>
      <c r="AC61" s="33">
        <v>1</v>
      </c>
      <c r="AD61" s="50">
        <v>2</v>
      </c>
      <c r="AE61" s="51"/>
      <c r="AF61" s="35">
        <f t="shared" si="1"/>
        <v>81</v>
      </c>
    </row>
    <row r="62" spans="1:32" ht="10.5" customHeight="1">
      <c r="A62" s="117"/>
      <c r="B62" s="27">
        <v>2</v>
      </c>
      <c r="C62" s="27">
        <v>4</v>
      </c>
      <c r="D62" s="27">
        <v>0</v>
      </c>
      <c r="E62" s="27">
        <v>4</v>
      </c>
      <c r="F62" s="27">
        <v>0</v>
      </c>
      <c r="G62" s="27">
        <v>2</v>
      </c>
      <c r="H62" s="27">
        <v>0</v>
      </c>
      <c r="I62" s="27">
        <v>3</v>
      </c>
      <c r="J62" s="27">
        <v>1</v>
      </c>
      <c r="K62" s="27">
        <v>4</v>
      </c>
      <c r="L62" s="27">
        <v>4</v>
      </c>
      <c r="M62" s="27">
        <v>3</v>
      </c>
      <c r="N62" s="27">
        <v>4</v>
      </c>
      <c r="O62" s="27">
        <v>4</v>
      </c>
      <c r="P62" s="27">
        <v>1</v>
      </c>
      <c r="Q62" s="27">
        <v>2</v>
      </c>
      <c r="R62" s="27">
        <v>4</v>
      </c>
      <c r="S62" s="27">
        <v>4</v>
      </c>
      <c r="T62" s="27">
        <v>4</v>
      </c>
      <c r="U62" s="27">
        <v>4</v>
      </c>
      <c r="V62" s="27">
        <v>0</v>
      </c>
      <c r="W62" s="27">
        <v>4</v>
      </c>
      <c r="X62" s="27">
        <v>4</v>
      </c>
      <c r="Y62" s="27">
        <v>0</v>
      </c>
      <c r="Z62" s="27">
        <v>4</v>
      </c>
      <c r="AA62" s="27">
        <v>3</v>
      </c>
      <c r="AB62" s="27">
        <v>2</v>
      </c>
      <c r="AC62" s="36">
        <v>4</v>
      </c>
      <c r="AD62" s="39">
        <v>4</v>
      </c>
      <c r="AE62" s="52"/>
      <c r="AF62" s="32">
        <f t="shared" si="1"/>
        <v>79</v>
      </c>
    </row>
    <row r="63" spans="1:32" ht="15" customHeight="1">
      <c r="A63" s="53" t="s">
        <v>35</v>
      </c>
      <c r="B63" s="28">
        <f aca="true" t="shared" si="2" ref="B63:AF63">SUM(B3:B62)</f>
        <v>164</v>
      </c>
      <c r="C63" s="28">
        <f t="shared" si="2"/>
        <v>156</v>
      </c>
      <c r="D63" s="28">
        <f t="shared" si="2"/>
        <v>155</v>
      </c>
      <c r="E63" s="28">
        <f t="shared" si="2"/>
        <v>145</v>
      </c>
      <c r="F63" s="28">
        <f t="shared" si="2"/>
        <v>149</v>
      </c>
      <c r="G63" s="28">
        <f t="shared" si="2"/>
        <v>154</v>
      </c>
      <c r="H63" s="28">
        <f t="shared" si="2"/>
        <v>146</v>
      </c>
      <c r="I63" s="28">
        <f t="shared" si="2"/>
        <v>155</v>
      </c>
      <c r="J63" s="28">
        <f t="shared" si="2"/>
        <v>166</v>
      </c>
      <c r="K63" s="28">
        <f t="shared" si="2"/>
        <v>166</v>
      </c>
      <c r="L63" s="28">
        <f t="shared" si="2"/>
        <v>150</v>
      </c>
      <c r="M63" s="28">
        <f t="shared" si="2"/>
        <v>164</v>
      </c>
      <c r="N63" s="28">
        <f t="shared" si="2"/>
        <v>152</v>
      </c>
      <c r="O63" s="28">
        <f t="shared" si="2"/>
        <v>163</v>
      </c>
      <c r="P63" s="28">
        <f t="shared" si="2"/>
        <v>142</v>
      </c>
      <c r="Q63" s="28">
        <f t="shared" si="2"/>
        <v>155</v>
      </c>
      <c r="R63" s="28">
        <f t="shared" si="2"/>
        <v>144</v>
      </c>
      <c r="S63" s="28">
        <f t="shared" si="2"/>
        <v>165</v>
      </c>
      <c r="T63" s="28">
        <f t="shared" si="2"/>
        <v>155</v>
      </c>
      <c r="U63" s="28">
        <f t="shared" si="2"/>
        <v>153</v>
      </c>
      <c r="V63" s="28">
        <f t="shared" si="2"/>
        <v>142</v>
      </c>
      <c r="W63" s="28">
        <f t="shared" si="2"/>
        <v>166</v>
      </c>
      <c r="X63" s="28">
        <f t="shared" si="2"/>
        <v>147</v>
      </c>
      <c r="Y63" s="28">
        <f t="shared" si="2"/>
        <v>146</v>
      </c>
      <c r="Z63" s="28">
        <f t="shared" si="2"/>
        <v>164</v>
      </c>
      <c r="AA63" s="28">
        <f t="shared" si="2"/>
        <v>150</v>
      </c>
      <c r="AB63" s="28">
        <f t="shared" si="2"/>
        <v>146</v>
      </c>
      <c r="AC63" s="28">
        <f t="shared" si="2"/>
        <v>154</v>
      </c>
      <c r="AD63" s="28">
        <f t="shared" si="2"/>
        <v>148</v>
      </c>
      <c r="AE63" s="28">
        <f t="shared" si="2"/>
        <v>160</v>
      </c>
      <c r="AF63" s="54">
        <f t="shared" si="2"/>
        <v>4622</v>
      </c>
    </row>
    <row r="64" spans="1:32" ht="12" customHeight="1">
      <c r="A64" s="4" t="s">
        <v>36</v>
      </c>
      <c r="B64" s="55">
        <f aca="true" t="shared" si="3" ref="B64:AE64">COUNT(B3:B62)/2</f>
        <v>29</v>
      </c>
      <c r="C64" s="28">
        <f t="shared" si="3"/>
        <v>29</v>
      </c>
      <c r="D64" s="28">
        <f t="shared" si="3"/>
        <v>29</v>
      </c>
      <c r="E64" s="28">
        <f t="shared" si="3"/>
        <v>29</v>
      </c>
      <c r="F64" s="28">
        <f t="shared" si="3"/>
        <v>29</v>
      </c>
      <c r="G64" s="28">
        <f t="shared" si="3"/>
        <v>29</v>
      </c>
      <c r="H64" s="28">
        <f t="shared" si="3"/>
        <v>29</v>
      </c>
      <c r="I64" s="28">
        <f t="shared" si="3"/>
        <v>29</v>
      </c>
      <c r="J64" s="28">
        <f t="shared" si="3"/>
        <v>29</v>
      </c>
      <c r="K64" s="28">
        <f t="shared" si="3"/>
        <v>29</v>
      </c>
      <c r="L64" s="28">
        <f t="shared" si="3"/>
        <v>29</v>
      </c>
      <c r="M64" s="28">
        <f t="shared" si="3"/>
        <v>29</v>
      </c>
      <c r="N64" s="28">
        <f t="shared" si="3"/>
        <v>29</v>
      </c>
      <c r="O64" s="28">
        <f t="shared" si="3"/>
        <v>29</v>
      </c>
      <c r="P64" s="28">
        <f t="shared" si="3"/>
        <v>29</v>
      </c>
      <c r="Q64" s="28">
        <f t="shared" si="3"/>
        <v>29</v>
      </c>
      <c r="R64" s="28">
        <f t="shared" si="3"/>
        <v>29</v>
      </c>
      <c r="S64" s="28">
        <f t="shared" si="3"/>
        <v>29</v>
      </c>
      <c r="T64" s="28">
        <f t="shared" si="3"/>
        <v>29</v>
      </c>
      <c r="U64" s="28">
        <f t="shared" si="3"/>
        <v>29</v>
      </c>
      <c r="V64" s="28">
        <f t="shared" si="3"/>
        <v>29</v>
      </c>
      <c r="W64" s="28">
        <f t="shared" si="3"/>
        <v>29</v>
      </c>
      <c r="X64" s="28">
        <f t="shared" si="3"/>
        <v>29</v>
      </c>
      <c r="Y64" s="28">
        <f t="shared" si="3"/>
        <v>29</v>
      </c>
      <c r="Z64" s="28">
        <f t="shared" si="3"/>
        <v>29</v>
      </c>
      <c r="AA64" s="28">
        <f t="shared" si="3"/>
        <v>29</v>
      </c>
      <c r="AB64" s="28">
        <f t="shared" si="3"/>
        <v>29</v>
      </c>
      <c r="AC64" s="28">
        <f t="shared" si="3"/>
        <v>29</v>
      </c>
      <c r="AD64" s="28">
        <f t="shared" si="3"/>
        <v>29</v>
      </c>
      <c r="AE64" s="28">
        <f t="shared" si="3"/>
        <v>29</v>
      </c>
      <c r="AF64" s="28">
        <f>SUM(B64:AE64)/2</f>
        <v>435</v>
      </c>
    </row>
    <row r="65" spans="2:32" ht="12.75">
      <c r="B65" s="56">
        <v>1</v>
      </c>
      <c r="C65" s="57">
        <v>2</v>
      </c>
      <c r="D65" s="57">
        <v>3</v>
      </c>
      <c r="E65" s="57">
        <v>4</v>
      </c>
      <c r="F65" s="57">
        <v>5</v>
      </c>
      <c r="G65" s="57">
        <v>6</v>
      </c>
      <c r="H65" s="57">
        <v>7</v>
      </c>
      <c r="I65" s="57">
        <v>8</v>
      </c>
      <c r="J65" s="57">
        <v>9</v>
      </c>
      <c r="K65" s="57">
        <v>10</v>
      </c>
      <c r="L65" s="57">
        <v>11</v>
      </c>
      <c r="M65" s="57">
        <v>12</v>
      </c>
      <c r="N65" s="57">
        <v>13</v>
      </c>
      <c r="O65" s="57">
        <v>14</v>
      </c>
      <c r="P65" s="57">
        <v>15</v>
      </c>
      <c r="Q65" s="57">
        <v>16</v>
      </c>
      <c r="R65" s="57">
        <v>17</v>
      </c>
      <c r="S65" s="57">
        <v>19</v>
      </c>
      <c r="T65" s="57">
        <v>20</v>
      </c>
      <c r="U65" s="57">
        <v>21</v>
      </c>
      <c r="V65" s="57">
        <v>22</v>
      </c>
      <c r="W65" s="57">
        <v>23</v>
      </c>
      <c r="X65" s="57">
        <v>24</v>
      </c>
      <c r="Y65" s="57">
        <v>25</v>
      </c>
      <c r="Z65" s="57">
        <v>26</v>
      </c>
      <c r="AA65" s="57">
        <v>27</v>
      </c>
      <c r="AB65" s="57">
        <v>28</v>
      </c>
      <c r="AC65" s="57">
        <v>29</v>
      </c>
      <c r="AD65" s="57">
        <v>30</v>
      </c>
      <c r="AE65" s="57">
        <v>31</v>
      </c>
      <c r="AF65" s="58">
        <f>AF63/(AF64*2)</f>
        <v>5.3</v>
      </c>
    </row>
  </sheetData>
  <sheetProtection password="C616" sheet="1" objects="1" scenarios="1"/>
  <mergeCells count="30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9:A60"/>
    <mergeCell ref="A61:A62"/>
    <mergeCell ref="A51:A52"/>
    <mergeCell ref="A53:A54"/>
    <mergeCell ref="A55:A56"/>
    <mergeCell ref="A57:A58"/>
  </mergeCells>
  <printOptions/>
  <pageMargins left="0.15" right="0" top="0.2" bottom="0" header="0" footer="0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53"/>
  </sheetPr>
  <dimension ref="A1:M47"/>
  <sheetViews>
    <sheetView view="pageBreakPreview" zoomScaleNormal="85" zoomScaleSheetLayoutView="100" workbookViewId="0" topLeftCell="A1">
      <pane ySplit="4" topLeftCell="BM5" activePane="bottomLeft" state="frozen"/>
      <selection pane="topLeft" activeCell="C25" sqref="C25"/>
      <selection pane="bottomLeft" activeCell="C25" sqref="C25"/>
    </sheetView>
  </sheetViews>
  <sheetFormatPr defaultColWidth="9.140625" defaultRowHeight="15.75"/>
  <cols>
    <col min="1" max="1" width="4.421875" style="59" customWidth="1"/>
    <col min="2" max="2" width="19.7109375" style="59" customWidth="1"/>
    <col min="3" max="3" width="11.00390625" style="59" customWidth="1"/>
    <col min="4" max="4" width="8.8515625" style="59" customWidth="1"/>
    <col min="5" max="5" width="9.7109375" style="59" customWidth="1"/>
    <col min="6" max="6" width="6.00390625" style="59" customWidth="1"/>
    <col min="7" max="7" width="7.28125" style="59" customWidth="1"/>
    <col min="8" max="8" width="12.7109375" style="59" customWidth="1"/>
    <col min="9" max="16384" width="18.28125" style="59" customWidth="1"/>
  </cols>
  <sheetData>
    <row r="1" spans="1:13" ht="14.25" customHeight="1" thickTop="1">
      <c r="A1" s="121" t="s">
        <v>49</v>
      </c>
      <c r="B1" s="122"/>
      <c r="C1" s="122"/>
      <c r="D1" s="122"/>
      <c r="E1" s="122"/>
      <c r="F1" s="122"/>
      <c r="G1" s="122"/>
      <c r="H1" s="123"/>
      <c r="I1" s="60"/>
      <c r="J1" s="60"/>
      <c r="K1" s="60"/>
      <c r="L1" s="60"/>
      <c r="M1" s="60"/>
    </row>
    <row r="2" spans="1:13" ht="14.25" customHeight="1" thickBot="1">
      <c r="A2" s="124"/>
      <c r="B2" s="125"/>
      <c r="C2" s="125"/>
      <c r="D2" s="125"/>
      <c r="E2" s="125"/>
      <c r="F2" s="125"/>
      <c r="G2" s="125"/>
      <c r="H2" s="126"/>
      <c r="I2" s="61"/>
      <c r="J2" s="61"/>
      <c r="K2" s="61"/>
      <c r="L2" s="61"/>
      <c r="M2" s="61"/>
    </row>
    <row r="3" spans="1:13" ht="15.75" customHeight="1" thickBot="1" thickTop="1">
      <c r="A3" s="62"/>
      <c r="B3" s="60"/>
      <c r="C3" s="127"/>
      <c r="D3" s="127"/>
      <c r="E3" s="63"/>
      <c r="F3" s="60"/>
      <c r="G3" s="64" t="s">
        <v>37</v>
      </c>
      <c r="H3" s="65">
        <f ca="1">NOW()</f>
        <v>39042.6539</v>
      </c>
      <c r="I3" s="61"/>
      <c r="J3" s="61"/>
      <c r="K3" s="61"/>
      <c r="L3" s="61"/>
      <c r="M3" s="61"/>
    </row>
    <row r="4" spans="1:13" ht="15.75" customHeight="1" thickTop="1">
      <c r="A4" s="66" t="s">
        <v>38</v>
      </c>
      <c r="B4" s="67" t="s">
        <v>39</v>
      </c>
      <c r="C4" s="68" t="s">
        <v>36</v>
      </c>
      <c r="D4" s="68" t="s">
        <v>40</v>
      </c>
      <c r="E4" s="69" t="s">
        <v>41</v>
      </c>
      <c r="F4" s="69" t="s">
        <v>29</v>
      </c>
      <c r="G4" s="69" t="s">
        <v>30</v>
      </c>
      <c r="H4" s="111" t="s">
        <v>42</v>
      </c>
      <c r="I4" s="61"/>
      <c r="J4" s="61"/>
      <c r="K4" s="61"/>
      <c r="L4" s="61"/>
      <c r="M4" s="61"/>
    </row>
    <row r="5" spans="1:13" ht="15.75" customHeight="1">
      <c r="A5" s="70">
        <v>1</v>
      </c>
      <c r="B5" s="103" t="s">
        <v>18</v>
      </c>
      <c r="C5" s="71">
        <f>COUNT('Raster Zaterdag'!B59:AE59)</f>
        <v>29</v>
      </c>
      <c r="D5" s="72">
        <f>SUM('Raster Zaterdag'!AF59)</f>
        <v>113</v>
      </c>
      <c r="E5" s="72">
        <f>SUM('Raster Zaterdag'!AF60)</f>
        <v>35</v>
      </c>
      <c r="F5" s="72">
        <v>118</v>
      </c>
      <c r="G5" s="72">
        <v>3</v>
      </c>
      <c r="H5" s="112">
        <f aca="true" t="shared" si="0" ref="H5:H34">D5/(C5*4)*100</f>
        <v>97.4</v>
      </c>
      <c r="I5" s="73"/>
      <c r="J5" s="74"/>
      <c r="K5" s="73"/>
      <c r="L5" s="74"/>
      <c r="M5" s="73"/>
    </row>
    <row r="6" spans="1:13" ht="15.75" customHeight="1">
      <c r="A6" s="70">
        <v>2</v>
      </c>
      <c r="B6" s="104" t="s">
        <v>20</v>
      </c>
      <c r="C6" s="75">
        <f>COUNT('Raster Zaterdag'!B57:AE57)</f>
        <v>29</v>
      </c>
      <c r="D6" s="76">
        <f>SUM('Raster Zaterdag'!AF57)</f>
        <v>111</v>
      </c>
      <c r="E6" s="76">
        <f>SUM('Raster Zaterdag'!AF58)</f>
        <v>43</v>
      </c>
      <c r="F6" s="76">
        <v>120</v>
      </c>
      <c r="G6" s="76">
        <v>4</v>
      </c>
      <c r="H6" s="113">
        <f t="shared" si="0"/>
        <v>95.7</v>
      </c>
      <c r="I6" s="73"/>
      <c r="J6" s="60"/>
      <c r="K6" s="73"/>
      <c r="L6" s="74"/>
      <c r="M6" s="73"/>
    </row>
    <row r="7" spans="1:13" ht="15.75" customHeight="1">
      <c r="A7" s="70">
        <v>3</v>
      </c>
      <c r="B7" s="105" t="s">
        <v>19</v>
      </c>
      <c r="C7" s="75">
        <f>COUNT('Raster Zaterdag'!B9:AE9)</f>
        <v>29</v>
      </c>
      <c r="D7" s="77">
        <f>SUM('Raster Zaterdag'!AF9)</f>
        <v>105</v>
      </c>
      <c r="E7" s="77">
        <f>SUM('Raster Zaterdag'!AF10)</f>
        <v>40</v>
      </c>
      <c r="F7" s="77">
        <v>120</v>
      </c>
      <c r="G7" s="77">
        <v>4</v>
      </c>
      <c r="H7" s="114">
        <f t="shared" si="0"/>
        <v>90.5</v>
      </c>
      <c r="I7" s="61"/>
      <c r="J7" s="61"/>
      <c r="K7" s="61"/>
      <c r="L7" s="61"/>
      <c r="M7" s="61"/>
    </row>
    <row r="8" spans="1:13" ht="15.75" customHeight="1">
      <c r="A8" s="70">
        <v>4</v>
      </c>
      <c r="B8" s="104" t="s">
        <v>26</v>
      </c>
      <c r="C8" s="75">
        <f>COUNT('Raster Zaterdag'!B27:AE27)</f>
        <v>29</v>
      </c>
      <c r="D8" s="76">
        <f>SUM('Raster Zaterdag'!AF27)</f>
        <v>102</v>
      </c>
      <c r="E8" s="76">
        <f>SUM('Raster Zaterdag'!AF28)</f>
        <v>50</v>
      </c>
      <c r="F8" s="76">
        <v>143</v>
      </c>
      <c r="G8" s="76">
        <v>4</v>
      </c>
      <c r="H8" s="113">
        <f t="shared" si="0"/>
        <v>87.9</v>
      </c>
      <c r="I8" s="73"/>
      <c r="J8" s="60"/>
      <c r="K8" s="73"/>
      <c r="L8" s="74"/>
      <c r="M8" s="73"/>
    </row>
    <row r="9" spans="1:13" ht="15.75" customHeight="1">
      <c r="A9" s="70">
        <v>5</v>
      </c>
      <c r="B9" s="105" t="s">
        <v>7</v>
      </c>
      <c r="C9" s="78">
        <f>COUNT('Raster Zaterdag'!B39:AE39)</f>
        <v>29</v>
      </c>
      <c r="D9" s="77">
        <f>SUM('Raster Zaterdag'!AF39)</f>
        <v>101</v>
      </c>
      <c r="E9" s="77">
        <f>SUM('Raster Zaterdag'!AF40)</f>
        <v>54</v>
      </c>
      <c r="F9" s="77">
        <v>120</v>
      </c>
      <c r="G9" s="77">
        <v>5</v>
      </c>
      <c r="H9" s="114">
        <f t="shared" si="0"/>
        <v>87.1</v>
      </c>
      <c r="I9" s="61"/>
      <c r="J9" s="61"/>
      <c r="K9" s="61"/>
      <c r="L9" s="61"/>
      <c r="M9" s="61"/>
    </row>
    <row r="10" spans="1:13" ht="15.75" customHeight="1">
      <c r="A10" s="70">
        <v>6</v>
      </c>
      <c r="B10" s="104" t="s">
        <v>2</v>
      </c>
      <c r="C10" s="78">
        <f>COUNT('Raster Zaterdag'!B5:AE5)</f>
        <v>29</v>
      </c>
      <c r="D10" s="76">
        <f>SUM('Raster Zaterdag'!AF5)</f>
        <v>98</v>
      </c>
      <c r="E10" s="76">
        <f>SUM('Raster Zaterdag'!AF6)</f>
        <v>58</v>
      </c>
      <c r="F10" s="76">
        <v>123</v>
      </c>
      <c r="G10" s="76">
        <v>4</v>
      </c>
      <c r="H10" s="113">
        <f t="shared" si="0"/>
        <v>84.5</v>
      </c>
      <c r="I10" s="73"/>
      <c r="J10" s="74"/>
      <c r="K10" s="73"/>
      <c r="L10" s="74"/>
      <c r="M10" s="73"/>
    </row>
    <row r="11" spans="1:13" ht="15.75" customHeight="1">
      <c r="A11" s="70">
        <v>7</v>
      </c>
      <c r="B11" s="104" t="s">
        <v>15</v>
      </c>
      <c r="C11" s="78">
        <f>COUNT('Raster Zaterdag'!B47:AE47)</f>
        <v>29</v>
      </c>
      <c r="D11" s="76">
        <f>SUM('Raster Zaterdag'!AF47)</f>
        <v>97</v>
      </c>
      <c r="E11" s="76">
        <f>SUM('Raster Zaterdag'!AF48)</f>
        <v>50</v>
      </c>
      <c r="F11" s="76">
        <v>125</v>
      </c>
      <c r="G11" s="76">
        <v>3</v>
      </c>
      <c r="H11" s="113">
        <f t="shared" si="0"/>
        <v>83.6</v>
      </c>
      <c r="I11" s="61"/>
      <c r="J11" s="74"/>
      <c r="K11" s="60"/>
      <c r="L11" s="74"/>
      <c r="M11" s="60"/>
    </row>
    <row r="12" spans="1:13" ht="15.75" customHeight="1">
      <c r="A12" s="70">
        <v>8</v>
      </c>
      <c r="B12" s="104" t="s">
        <v>12</v>
      </c>
      <c r="C12" s="75">
        <f>COUNT('Raster Zaterdag'!B41:AE41)</f>
        <v>29</v>
      </c>
      <c r="D12" s="76">
        <f>SUM('Raster Zaterdag'!AF41)</f>
        <v>97</v>
      </c>
      <c r="E12" s="77">
        <f>SUM('Raster Zaterdag'!AF42)</f>
        <v>56</v>
      </c>
      <c r="F12" s="76">
        <v>113</v>
      </c>
      <c r="G12" s="76"/>
      <c r="H12" s="113">
        <f t="shared" si="0"/>
        <v>83.6</v>
      </c>
      <c r="I12" s="61"/>
      <c r="J12" s="74"/>
      <c r="K12" s="60"/>
      <c r="L12" s="74"/>
      <c r="M12" s="60"/>
    </row>
    <row r="13" spans="1:13" ht="15.75" customHeight="1">
      <c r="A13" s="70">
        <v>9</v>
      </c>
      <c r="B13" s="104" t="s">
        <v>11</v>
      </c>
      <c r="C13" s="78">
        <f>COUNT('Raster Zaterdag'!B29:AE29)</f>
        <v>29</v>
      </c>
      <c r="D13" s="76">
        <f>SUM('Raster Zaterdag'!AF29)</f>
        <v>94</v>
      </c>
      <c r="E13" s="76">
        <f>SUM('Raster Zaterdag'!AF30)</f>
        <v>69</v>
      </c>
      <c r="F13" s="76">
        <v>120</v>
      </c>
      <c r="G13" s="76"/>
      <c r="H13" s="113">
        <f t="shared" si="0"/>
        <v>81</v>
      </c>
      <c r="I13" s="61"/>
      <c r="J13" s="61"/>
      <c r="K13" s="61"/>
      <c r="L13" s="61"/>
      <c r="M13" s="61"/>
    </row>
    <row r="14" spans="1:13" ht="15.75" customHeight="1">
      <c r="A14" s="70">
        <v>10</v>
      </c>
      <c r="B14" s="105" t="s">
        <v>4</v>
      </c>
      <c r="C14" s="75">
        <f>COUNT('Raster Zaterdag'!B19:AE19)</f>
        <v>29</v>
      </c>
      <c r="D14" s="77">
        <f>SUM('Raster Zaterdag'!AF19)</f>
        <v>94</v>
      </c>
      <c r="E14" s="76">
        <f>SUM('Raster Zaterdag'!AF20)</f>
        <v>72</v>
      </c>
      <c r="F14" s="77"/>
      <c r="G14" s="77">
        <v>7</v>
      </c>
      <c r="H14" s="114">
        <f t="shared" si="0"/>
        <v>81</v>
      </c>
      <c r="I14" s="61"/>
      <c r="J14" s="61"/>
      <c r="K14" s="61"/>
      <c r="L14" s="61"/>
      <c r="M14" s="61"/>
    </row>
    <row r="15" spans="1:13" ht="15.75" customHeight="1">
      <c r="A15" s="70">
        <v>11</v>
      </c>
      <c r="B15" s="104" t="s">
        <v>3</v>
      </c>
      <c r="C15" s="75">
        <f>COUNT('Raster Zaterdag'!B45:AE45)</f>
        <v>29</v>
      </c>
      <c r="D15" s="76">
        <f>SUM('Raster Zaterdag'!AF45)</f>
        <v>92</v>
      </c>
      <c r="E15" s="76">
        <f>SUM('Raster Zaterdag'!AF46)</f>
        <v>74</v>
      </c>
      <c r="F15" s="76">
        <v>130</v>
      </c>
      <c r="G15" s="76">
        <v>4</v>
      </c>
      <c r="H15" s="113">
        <f t="shared" si="0"/>
        <v>79.3</v>
      </c>
      <c r="I15" s="61"/>
      <c r="J15" s="61"/>
      <c r="K15" s="61"/>
      <c r="L15" s="61"/>
      <c r="M15" s="61"/>
    </row>
    <row r="16" spans="1:13" ht="15.75" customHeight="1">
      <c r="A16" s="70">
        <v>12</v>
      </c>
      <c r="B16" s="105" t="s">
        <v>22</v>
      </c>
      <c r="C16" s="75">
        <f>COUNT('Raster Zaterdag'!B35:AE35)</f>
        <v>29</v>
      </c>
      <c r="D16" s="77">
        <f>SUM('Raster Zaterdag'!AF35)</f>
        <v>91</v>
      </c>
      <c r="E16" s="77">
        <f>SUM('Raster Zaterdag'!AF36)</f>
        <v>53</v>
      </c>
      <c r="F16" s="77">
        <v>115</v>
      </c>
      <c r="G16" s="77">
        <v>2</v>
      </c>
      <c r="H16" s="114">
        <f t="shared" si="0"/>
        <v>78.4</v>
      </c>
      <c r="I16" s="61"/>
      <c r="J16" s="74"/>
      <c r="K16" s="61"/>
      <c r="L16" s="61"/>
      <c r="M16" s="61"/>
    </row>
    <row r="17" spans="1:13" ht="15.75" customHeight="1">
      <c r="A17" s="70">
        <v>13</v>
      </c>
      <c r="B17" s="104" t="s">
        <v>23</v>
      </c>
      <c r="C17" s="75">
        <f>COUNT('Raster Zaterdag'!B21:AE21)</f>
        <v>29</v>
      </c>
      <c r="D17" s="76">
        <f>SUM('Raster Zaterdag'!AF21)</f>
        <v>86</v>
      </c>
      <c r="E17" s="76">
        <f>SUM('Raster Zaterdag'!AF22)</f>
        <v>80</v>
      </c>
      <c r="F17" s="76"/>
      <c r="G17" s="76">
        <v>1</v>
      </c>
      <c r="H17" s="113">
        <f t="shared" si="0"/>
        <v>74.1</v>
      </c>
      <c r="I17" s="61"/>
      <c r="J17" s="61"/>
      <c r="K17" s="61"/>
      <c r="L17" s="61"/>
      <c r="M17" s="61"/>
    </row>
    <row r="18" spans="1:13" ht="15.75" customHeight="1">
      <c r="A18" s="70">
        <v>14</v>
      </c>
      <c r="B18" s="105" t="s">
        <v>1</v>
      </c>
      <c r="C18" s="78">
        <f>COUNT('Raster Zaterdag'!B61:AE61)</f>
        <v>29</v>
      </c>
      <c r="D18" s="77">
        <f>SUM('Raster Zaterdag'!AF61)</f>
        <v>81</v>
      </c>
      <c r="E18" s="77">
        <f>SUM('Raster Zaterdag'!AF62)</f>
        <v>79</v>
      </c>
      <c r="F18" s="77">
        <v>121</v>
      </c>
      <c r="G18" s="77"/>
      <c r="H18" s="114">
        <f t="shared" si="0"/>
        <v>69.8</v>
      </c>
      <c r="I18" s="61"/>
      <c r="J18" s="61"/>
      <c r="K18" s="61"/>
      <c r="L18" s="61"/>
      <c r="M18" s="61"/>
    </row>
    <row r="19" spans="1:13" ht="15.75" customHeight="1">
      <c r="A19" s="70">
        <v>15</v>
      </c>
      <c r="B19" s="106" t="s">
        <v>21</v>
      </c>
      <c r="C19" s="75">
        <f>COUNT('Raster Zaterdag'!B37:AE37)</f>
        <v>29</v>
      </c>
      <c r="D19" s="76">
        <f>SUM('Raster Zaterdag'!AF37)</f>
        <v>81</v>
      </c>
      <c r="E19" s="76">
        <f>SUM('Raster Zaterdag'!AF38)</f>
        <v>84</v>
      </c>
      <c r="F19" s="76">
        <v>100</v>
      </c>
      <c r="G19" s="76">
        <v>2</v>
      </c>
      <c r="H19" s="113">
        <f t="shared" si="0"/>
        <v>69.8</v>
      </c>
      <c r="I19" s="61"/>
      <c r="J19" s="61"/>
      <c r="K19" s="61"/>
      <c r="L19" s="61"/>
      <c r="M19" s="61"/>
    </row>
    <row r="20" spans="1:13" ht="15.75" customHeight="1">
      <c r="A20" s="70">
        <v>16</v>
      </c>
      <c r="B20" s="107" t="s">
        <v>31</v>
      </c>
      <c r="C20" s="75">
        <f>COUNT('Raster Zaterdag'!B51:AE51)</f>
        <v>29</v>
      </c>
      <c r="D20" s="76">
        <f>SUM('Raster Zaterdag'!AF51)</f>
        <v>80</v>
      </c>
      <c r="E20" s="76">
        <f>SUM('Raster Zaterdag'!AF52)</f>
        <v>84</v>
      </c>
      <c r="F20" s="76">
        <v>150</v>
      </c>
      <c r="G20" s="76">
        <v>2</v>
      </c>
      <c r="H20" s="113">
        <f t="shared" si="0"/>
        <v>69</v>
      </c>
      <c r="I20" s="61"/>
      <c r="J20" s="61"/>
      <c r="K20" s="61"/>
      <c r="L20" s="61"/>
      <c r="M20" s="61"/>
    </row>
    <row r="21" spans="1:13" ht="15">
      <c r="A21" s="70">
        <v>17</v>
      </c>
      <c r="B21" s="105" t="s">
        <v>16</v>
      </c>
      <c r="C21" s="78">
        <f>COUNT('Raster Zaterdag'!B17:AE17)</f>
        <v>29</v>
      </c>
      <c r="D21" s="77">
        <f>SUM('Raster Zaterdag'!AF17)</f>
        <v>78</v>
      </c>
      <c r="E21" s="77">
        <f>SUM('Raster Zaterdag'!AF18)</f>
        <v>77</v>
      </c>
      <c r="F21" s="77"/>
      <c r="G21" s="77">
        <v>1</v>
      </c>
      <c r="H21" s="114">
        <f t="shared" si="0"/>
        <v>67.2</v>
      </c>
      <c r="I21" s="61"/>
      <c r="J21" s="61"/>
      <c r="K21" s="61"/>
      <c r="L21" s="61"/>
      <c r="M21" s="61"/>
    </row>
    <row r="22" spans="1:13" ht="15">
      <c r="A22" s="70">
        <v>18</v>
      </c>
      <c r="B22" s="104" t="s">
        <v>6</v>
      </c>
      <c r="C22" s="75">
        <f>COUNT('Raster Zaterdag'!B15:AE15)</f>
        <v>29</v>
      </c>
      <c r="D22" s="76">
        <f>SUM('Raster Zaterdag'!AF15)</f>
        <v>77</v>
      </c>
      <c r="E22" s="76">
        <f>SUM('Raster Zaterdag'!AF16)</f>
        <v>69</v>
      </c>
      <c r="F22" s="76"/>
      <c r="G22" s="76">
        <v>4</v>
      </c>
      <c r="H22" s="113">
        <f t="shared" si="0"/>
        <v>66.4</v>
      </c>
      <c r="I22" s="61"/>
      <c r="J22" s="61"/>
      <c r="K22" s="61"/>
      <c r="L22" s="61"/>
      <c r="M22" s="61"/>
    </row>
    <row r="23" spans="1:13" ht="15">
      <c r="A23" s="70">
        <v>19</v>
      </c>
      <c r="B23" s="105" t="s">
        <v>13</v>
      </c>
      <c r="C23" s="75">
        <f>COUNT('Raster Zaterdag'!B3:AE3)</f>
        <v>29</v>
      </c>
      <c r="D23" s="77">
        <f>SUM('Raster Zaterdag'!AF3)</f>
        <v>77</v>
      </c>
      <c r="E23" s="77">
        <f>SUM('Raster Zaterdag'!AF4)</f>
        <v>87</v>
      </c>
      <c r="F23" s="77"/>
      <c r="G23" s="77"/>
      <c r="H23" s="114">
        <f t="shared" si="0"/>
        <v>66.4</v>
      </c>
      <c r="I23" s="61"/>
      <c r="J23" s="61"/>
      <c r="K23" s="61"/>
      <c r="L23" s="61"/>
      <c r="M23" s="61"/>
    </row>
    <row r="24" spans="1:13" ht="15">
      <c r="A24" s="70">
        <v>20</v>
      </c>
      <c r="B24" s="104" t="s">
        <v>25</v>
      </c>
      <c r="C24" s="78">
        <f>COUNT('Raster Zaterdag'!B33:AE33)</f>
        <v>29</v>
      </c>
      <c r="D24" s="76">
        <f>SUM('Raster Zaterdag'!AF33)</f>
        <v>76</v>
      </c>
      <c r="E24" s="76">
        <f>SUM('Raster Zaterdag'!AF34)</f>
        <v>79</v>
      </c>
      <c r="F24" s="76">
        <v>120</v>
      </c>
      <c r="G24" s="76"/>
      <c r="H24" s="113">
        <f t="shared" si="0"/>
        <v>65.5</v>
      </c>
      <c r="I24" s="61"/>
      <c r="J24" s="61"/>
      <c r="K24" s="61"/>
      <c r="L24" s="61"/>
      <c r="M24" s="61"/>
    </row>
    <row r="25" spans="1:13" ht="15.75" customHeight="1">
      <c r="A25" s="70">
        <v>21</v>
      </c>
      <c r="B25" s="105" t="s">
        <v>10</v>
      </c>
      <c r="C25" s="75">
        <f>COUNT('Raster Zaterdag'!B25:AE25)</f>
        <v>29</v>
      </c>
      <c r="D25" s="77">
        <f>SUM('Raster Zaterdag'!AF25)</f>
        <v>73</v>
      </c>
      <c r="E25" s="77">
        <f>SUM('Raster Zaterdag'!AF26)</f>
        <v>91</v>
      </c>
      <c r="F25" s="77">
        <v>140</v>
      </c>
      <c r="G25" s="77">
        <v>3</v>
      </c>
      <c r="H25" s="114">
        <f t="shared" si="0"/>
        <v>62.9</v>
      </c>
      <c r="I25" s="61"/>
      <c r="J25" s="61"/>
      <c r="K25" s="61"/>
      <c r="L25" s="61"/>
      <c r="M25" s="61"/>
    </row>
    <row r="26" spans="1:13" ht="15.75" customHeight="1">
      <c r="A26" s="70">
        <v>22</v>
      </c>
      <c r="B26" s="105" t="s">
        <v>14</v>
      </c>
      <c r="C26" s="75">
        <f>COUNT('Raster Zaterdag'!B7:AE7)</f>
        <v>29</v>
      </c>
      <c r="D26" s="77">
        <f>SUM('Raster Zaterdag'!AF7)</f>
        <v>61</v>
      </c>
      <c r="E26" s="77">
        <f>SUM('Raster Zaterdag'!AF8)</f>
        <v>94</v>
      </c>
      <c r="F26" s="77">
        <v>112</v>
      </c>
      <c r="G26" s="77">
        <v>2</v>
      </c>
      <c r="H26" s="114">
        <f t="shared" si="0"/>
        <v>52.6</v>
      </c>
      <c r="I26" s="61"/>
      <c r="J26" s="61"/>
      <c r="K26" s="61"/>
      <c r="L26" s="61"/>
      <c r="M26" s="61"/>
    </row>
    <row r="27" spans="1:13" ht="15.75" customHeight="1">
      <c r="A27" s="70">
        <v>23</v>
      </c>
      <c r="B27" s="105" t="s">
        <v>24</v>
      </c>
      <c r="C27" s="75">
        <f>COUNT('Raster Zaterdag'!B13:AE13)</f>
        <v>29</v>
      </c>
      <c r="D27" s="77">
        <f>SUM('Raster Zaterdag'!AF13)</f>
        <v>58</v>
      </c>
      <c r="E27" s="77">
        <f>SUM('Raster Zaterdag'!AF14)</f>
        <v>96</v>
      </c>
      <c r="F27" s="77"/>
      <c r="G27" s="77"/>
      <c r="H27" s="114">
        <f t="shared" si="0"/>
        <v>50</v>
      </c>
      <c r="I27" s="61"/>
      <c r="J27" s="61"/>
      <c r="K27" s="61"/>
      <c r="L27" s="61"/>
      <c r="M27" s="61"/>
    </row>
    <row r="28" spans="1:13" ht="15.75" customHeight="1">
      <c r="A28" s="70">
        <v>24</v>
      </c>
      <c r="B28" s="105" t="s">
        <v>8</v>
      </c>
      <c r="C28" s="78">
        <f>COUNT('Raster Zaterdag'!B23:AE23)</f>
        <v>29</v>
      </c>
      <c r="D28" s="77">
        <f>SUM('Raster Zaterdag'!AF23)</f>
        <v>52</v>
      </c>
      <c r="E28" s="77">
        <f>SUM('Raster Zaterdag'!AF24)</f>
        <v>98</v>
      </c>
      <c r="F28" s="77">
        <v>136</v>
      </c>
      <c r="G28" s="77">
        <v>2</v>
      </c>
      <c r="H28" s="114">
        <f t="shared" si="0"/>
        <v>44.8</v>
      </c>
      <c r="I28" s="61"/>
      <c r="J28" s="61"/>
      <c r="K28" s="61"/>
      <c r="L28" s="61"/>
      <c r="M28" s="61"/>
    </row>
    <row r="29" spans="1:13" ht="15.75" customHeight="1">
      <c r="A29" s="70">
        <v>25</v>
      </c>
      <c r="B29" s="105" t="s">
        <v>17</v>
      </c>
      <c r="C29" s="75">
        <f>COUNT('Raster Zaterdag'!B49:AE49)</f>
        <v>29</v>
      </c>
      <c r="D29" s="77">
        <f>SUM('Raster Zaterdag'!AF49)</f>
        <v>45</v>
      </c>
      <c r="E29" s="77">
        <f>SUM('Raster Zaterdag'!AF50)</f>
        <v>101</v>
      </c>
      <c r="F29" s="77">
        <v>132</v>
      </c>
      <c r="G29" s="77"/>
      <c r="H29" s="114">
        <f t="shared" si="0"/>
        <v>38.8</v>
      </c>
      <c r="I29" s="61"/>
      <c r="J29" s="61"/>
      <c r="K29" s="61"/>
      <c r="L29" s="61"/>
      <c r="M29" s="61"/>
    </row>
    <row r="30" spans="1:13" ht="15.75" customHeight="1">
      <c r="A30" s="70">
        <v>26</v>
      </c>
      <c r="B30" s="105" t="s">
        <v>27</v>
      </c>
      <c r="C30" s="78">
        <f>COUNT('Raster Zaterdag'!B53:AE53)</f>
        <v>29</v>
      </c>
      <c r="D30" s="77">
        <f>SUM('Raster Zaterdag'!AF53)</f>
        <v>43</v>
      </c>
      <c r="E30" s="77">
        <f>SUM('Raster Zaterdag'!AF54)</f>
        <v>107</v>
      </c>
      <c r="F30" s="77">
        <v>100</v>
      </c>
      <c r="G30" s="77">
        <v>1</v>
      </c>
      <c r="H30" s="114">
        <f t="shared" si="0"/>
        <v>37.1</v>
      </c>
      <c r="I30" s="61"/>
      <c r="J30" s="61"/>
      <c r="K30" s="61"/>
      <c r="L30" s="61"/>
      <c r="M30" s="61"/>
    </row>
    <row r="31" spans="1:13" ht="15.75" customHeight="1">
      <c r="A31" s="70">
        <v>27</v>
      </c>
      <c r="B31" s="105" t="s">
        <v>33</v>
      </c>
      <c r="C31" s="75">
        <f>COUNT('Raster Zaterdag'!B55:AE55)</f>
        <v>29</v>
      </c>
      <c r="D31" s="77">
        <f>SUM('Raster Zaterdag'!AF55)</f>
        <v>42</v>
      </c>
      <c r="E31" s="77">
        <f>SUM('Raster Zaterdag'!AF56)</f>
        <v>104</v>
      </c>
      <c r="F31" s="77">
        <v>150</v>
      </c>
      <c r="G31" s="77"/>
      <c r="H31" s="114">
        <f t="shared" si="0"/>
        <v>36.2</v>
      </c>
      <c r="I31" s="61"/>
      <c r="J31" s="61"/>
      <c r="K31" s="61"/>
      <c r="L31" s="61"/>
      <c r="M31" s="61"/>
    </row>
    <row r="32" spans="1:13" ht="15.75" customHeight="1">
      <c r="A32" s="70">
        <v>28</v>
      </c>
      <c r="B32" s="104" t="s">
        <v>5</v>
      </c>
      <c r="C32" s="78">
        <f>COUNT('Raster Zaterdag'!B11:AE11)</f>
        <v>29</v>
      </c>
      <c r="D32" s="76">
        <f>SUM('Raster Zaterdag'!AF11)</f>
        <v>41</v>
      </c>
      <c r="E32" s="76">
        <f>SUM('Raster Zaterdag'!AF12)</f>
        <v>108</v>
      </c>
      <c r="F32" s="76"/>
      <c r="G32" s="76"/>
      <c r="H32" s="113">
        <f t="shared" si="0"/>
        <v>35.3</v>
      </c>
      <c r="I32" s="61"/>
      <c r="J32" s="61"/>
      <c r="K32" s="61"/>
      <c r="L32" s="61"/>
      <c r="M32" s="61"/>
    </row>
    <row r="33" spans="1:13" ht="15.75" customHeight="1">
      <c r="A33" s="70">
        <v>29</v>
      </c>
      <c r="B33" s="108" t="s">
        <v>9</v>
      </c>
      <c r="C33" s="78">
        <f>COUNT('Raster Zaterdag'!B43:AE43)</f>
        <v>29</v>
      </c>
      <c r="D33" s="79">
        <f>SUM('Raster Zaterdag'!AF43)</f>
        <v>34</v>
      </c>
      <c r="E33" s="79">
        <f>SUM('Raster Zaterdag'!AF44)</f>
        <v>108</v>
      </c>
      <c r="F33" s="79"/>
      <c r="G33" s="79"/>
      <c r="H33" s="114">
        <f t="shared" si="0"/>
        <v>29.3</v>
      </c>
      <c r="I33" s="61"/>
      <c r="J33" s="61"/>
      <c r="K33" s="61"/>
      <c r="L33" s="61"/>
      <c r="M33" s="61"/>
    </row>
    <row r="34" spans="1:13" ht="15.75" customHeight="1" thickBot="1">
      <c r="A34" s="80">
        <v>30</v>
      </c>
      <c r="B34" s="109" t="s">
        <v>28</v>
      </c>
      <c r="C34" s="102">
        <f>COUNT('Raster Zaterdag'!B31:AE31)</f>
        <v>29</v>
      </c>
      <c r="D34" s="81">
        <f>SUM('Raster Zaterdag'!AF31)</f>
        <v>31</v>
      </c>
      <c r="E34" s="81">
        <f>SUM('Raster Zaterdag'!AF32)</f>
        <v>111</v>
      </c>
      <c r="F34" s="81"/>
      <c r="G34" s="81">
        <v>1</v>
      </c>
      <c r="H34" s="115">
        <f t="shared" si="0"/>
        <v>26.7</v>
      </c>
      <c r="I34" s="61"/>
      <c r="J34" s="61"/>
      <c r="K34" s="61"/>
      <c r="L34" s="61"/>
      <c r="M34" s="61"/>
    </row>
    <row r="35" spans="1:13" ht="15.75" customHeight="1" thickTop="1">
      <c r="A35" s="82"/>
      <c r="B35" s="110"/>
      <c r="C35" s="83"/>
      <c r="D35" s="84"/>
      <c r="E35" s="84"/>
      <c r="F35" s="84"/>
      <c r="G35" s="84"/>
      <c r="H35" s="85"/>
      <c r="I35" s="61"/>
      <c r="J35" s="61"/>
      <c r="K35" s="61"/>
      <c r="L35" s="61"/>
      <c r="M35" s="61"/>
    </row>
    <row r="36" spans="1:13" ht="15.75" customHeight="1">
      <c r="A36" s="60"/>
      <c r="B36" s="89"/>
      <c r="C36" s="86"/>
      <c r="D36" s="87"/>
      <c r="E36" s="88"/>
      <c r="F36" s="88"/>
      <c r="G36" s="88"/>
      <c r="H36" s="88"/>
      <c r="I36" s="61"/>
      <c r="J36" s="61"/>
      <c r="K36" s="61"/>
      <c r="L36" s="61"/>
      <c r="M36" s="61"/>
    </row>
    <row r="37" spans="1:13" ht="15.75" customHeight="1">
      <c r="A37" s="60"/>
      <c r="B37" s="90" t="s">
        <v>43</v>
      </c>
      <c r="C37" s="91">
        <f>SUM(C5:C34)/2</f>
        <v>435</v>
      </c>
      <c r="D37" s="128">
        <v>435</v>
      </c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5.75" customHeight="1">
      <c r="A38" s="60"/>
      <c r="B38" s="92" t="s">
        <v>44</v>
      </c>
      <c r="C38" s="93">
        <f>D37-C37</f>
        <v>0</v>
      </c>
      <c r="D38" s="129"/>
      <c r="E38" s="94"/>
      <c r="F38" s="95"/>
      <c r="G38" s="95"/>
      <c r="H38" s="96"/>
      <c r="I38" s="61"/>
      <c r="J38" s="61"/>
      <c r="K38" s="61"/>
      <c r="L38" s="61"/>
      <c r="M38" s="61"/>
    </row>
    <row r="39" spans="1:13" ht="15.75" customHeight="1">
      <c r="A39" s="60"/>
      <c r="B39" s="92" t="s">
        <v>45</v>
      </c>
      <c r="C39" s="97">
        <v>0</v>
      </c>
      <c r="D39" s="95"/>
      <c r="E39" s="95"/>
      <c r="F39" s="95"/>
      <c r="G39" s="95"/>
      <c r="H39" s="96"/>
      <c r="I39" s="61"/>
      <c r="J39" s="61"/>
      <c r="K39" s="61"/>
      <c r="L39" s="61"/>
      <c r="M39" s="61"/>
    </row>
    <row r="40" spans="1:13" ht="15.75" customHeight="1">
      <c r="A40" s="60"/>
      <c r="B40" s="92" t="s">
        <v>46</v>
      </c>
      <c r="C40" s="93">
        <f>SUM(D5:D34)</f>
        <v>2311</v>
      </c>
      <c r="D40" s="130">
        <f>SUM(C40:C41)</f>
        <v>4622</v>
      </c>
      <c r="E40" s="98"/>
      <c r="F40" s="98"/>
      <c r="G40" s="98"/>
      <c r="H40" s="98"/>
      <c r="I40" s="61"/>
      <c r="J40" s="61"/>
      <c r="K40" s="61"/>
      <c r="L40" s="61"/>
      <c r="M40" s="61"/>
    </row>
    <row r="41" spans="1:13" ht="15.75" customHeight="1">
      <c r="A41" s="60"/>
      <c r="B41" s="99" t="s">
        <v>47</v>
      </c>
      <c r="C41" s="93">
        <f>SUM(E5:E34)</f>
        <v>2311</v>
      </c>
      <c r="D41" s="131"/>
      <c r="E41" s="98"/>
      <c r="F41" s="98"/>
      <c r="G41" s="98"/>
      <c r="H41" s="98"/>
      <c r="I41" s="61"/>
      <c r="J41" s="61"/>
      <c r="K41" s="61"/>
      <c r="L41" s="61"/>
      <c r="M41" s="61"/>
    </row>
    <row r="42" spans="1:13" ht="15.75" customHeight="1">
      <c r="A42" s="60"/>
      <c r="B42" s="99" t="s">
        <v>30</v>
      </c>
      <c r="C42" s="93">
        <f>SUM(G5:G34)</f>
        <v>59</v>
      </c>
      <c r="D42" s="98"/>
      <c r="E42" s="98"/>
      <c r="F42" s="98"/>
      <c r="G42" s="98"/>
      <c r="H42" s="98"/>
      <c r="I42" s="61"/>
      <c r="J42" s="61"/>
      <c r="K42" s="61"/>
      <c r="L42" s="61"/>
      <c r="M42" s="61"/>
    </row>
    <row r="43" spans="1:13" ht="15">
      <c r="A43" s="60"/>
      <c r="B43" s="99" t="s">
        <v>48</v>
      </c>
      <c r="C43" s="100">
        <f>MAX(F5:F34)</f>
        <v>150</v>
      </c>
      <c r="D43" s="98"/>
      <c r="E43" s="98"/>
      <c r="F43" s="98"/>
      <c r="G43" s="98"/>
      <c r="H43" s="98"/>
      <c r="I43" s="61"/>
      <c r="J43" s="61"/>
      <c r="K43" s="61"/>
      <c r="L43" s="61"/>
      <c r="M43" s="61"/>
    </row>
    <row r="44" spans="1:13" ht="15">
      <c r="A44" s="60"/>
      <c r="B44" s="98"/>
      <c r="C44" s="98"/>
      <c r="D44" s="98"/>
      <c r="E44" s="98"/>
      <c r="F44" s="98"/>
      <c r="G44" s="98"/>
      <c r="H44" s="98"/>
      <c r="I44" s="61"/>
      <c r="J44" s="61"/>
      <c r="K44" s="61"/>
      <c r="L44" s="61"/>
      <c r="M44" s="61"/>
    </row>
    <row r="45" spans="1:13" ht="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5">
      <c r="A46" s="61"/>
      <c r="B46" s="61"/>
      <c r="C46" s="61"/>
      <c r="D46" s="61"/>
      <c r="E46" s="61"/>
      <c r="F46" s="61"/>
      <c r="G46" s="101"/>
      <c r="H46" s="61"/>
      <c r="I46" s="61"/>
      <c r="J46" s="61"/>
      <c r="K46" s="61"/>
      <c r="L46" s="61"/>
      <c r="M46" s="61"/>
    </row>
    <row r="47" spans="1:13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</sheetData>
  <sheetProtection password="C616" sheet="1" objects="1" scenarios="1"/>
  <mergeCells count="4">
    <mergeCell ref="A1:H2"/>
    <mergeCell ref="C3:D3"/>
    <mergeCell ref="D37:D38"/>
    <mergeCell ref="D40:D41"/>
  </mergeCells>
  <printOptions horizontalCentered="1" verticalCentered="1"/>
  <pageMargins left="1.18" right="0" top="0.2" bottom="0.59" header="0.31" footer="0.51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I38"/>
  <sheetViews>
    <sheetView tabSelected="1" view="pageBreakPreview" zoomScale="85" zoomScaleSheetLayoutView="85" workbookViewId="0" topLeftCell="A7">
      <selection activeCell="L17" sqref="L17"/>
    </sheetView>
  </sheetViews>
  <sheetFormatPr defaultColWidth="9.140625" defaultRowHeight="15.75"/>
  <cols>
    <col min="1" max="1" width="8.421875" style="133" customWidth="1"/>
    <col min="2" max="2" width="25.57421875" style="133" customWidth="1"/>
    <col min="3" max="3" width="11.7109375" style="133" customWidth="1"/>
    <col min="4" max="4" width="9.140625" style="133" hidden="1" customWidth="1"/>
    <col min="5" max="6" width="11.7109375" style="133" customWidth="1"/>
    <col min="7" max="7" width="13.7109375" style="133" customWidth="1"/>
    <col min="8" max="16384" width="9.140625" style="133" customWidth="1"/>
  </cols>
  <sheetData>
    <row r="1" spans="1:9" ht="23.25">
      <c r="A1" s="132" t="s">
        <v>50</v>
      </c>
      <c r="B1" s="132"/>
      <c r="C1" s="132"/>
      <c r="D1" s="132"/>
      <c r="E1" s="132"/>
      <c r="F1" s="132"/>
      <c r="G1" s="132"/>
      <c r="H1" s="132"/>
      <c r="I1" s="132"/>
    </row>
    <row r="2" spans="1:9" ht="23.25">
      <c r="A2" s="134" t="s">
        <v>51</v>
      </c>
      <c r="B2" s="135"/>
      <c r="C2" s="135"/>
      <c r="D2" s="135"/>
      <c r="E2" s="135"/>
      <c r="F2" s="135"/>
      <c r="G2" s="135"/>
      <c r="H2" s="135"/>
      <c r="I2" s="136"/>
    </row>
    <row r="3" spans="1:9" ht="15.75">
      <c r="A3" s="137"/>
      <c r="B3" s="138"/>
      <c r="C3" s="138"/>
      <c r="D3" s="138"/>
      <c r="E3" s="139" t="s">
        <v>52</v>
      </c>
      <c r="F3" s="140"/>
      <c r="G3" s="137"/>
      <c r="H3" s="137"/>
      <c r="I3" s="137"/>
    </row>
    <row r="4" spans="1:9" ht="15.75">
      <c r="A4" s="141" t="s">
        <v>53</v>
      </c>
      <c r="B4" s="141" t="s">
        <v>39</v>
      </c>
      <c r="C4" s="141" t="s">
        <v>36</v>
      </c>
      <c r="D4" s="141"/>
      <c r="E4" s="141" t="s">
        <v>40</v>
      </c>
      <c r="F4" s="141" t="s">
        <v>41</v>
      </c>
      <c r="G4" s="142" t="s">
        <v>54</v>
      </c>
      <c r="H4" s="141" t="s">
        <v>55</v>
      </c>
      <c r="I4" s="141" t="s">
        <v>56</v>
      </c>
    </row>
    <row r="5" spans="1:9" ht="15.75">
      <c r="A5" s="143">
        <v>1</v>
      </c>
      <c r="B5" s="144" t="s">
        <v>26</v>
      </c>
      <c r="C5" s="145">
        <f>COUNT('[1]Raster'!C14:BN14)/2</f>
        <v>27</v>
      </c>
      <c r="D5" s="146">
        <f aca="true" t="shared" si="0" ref="D5:D30">C5*4</f>
        <v>108</v>
      </c>
      <c r="E5" s="145">
        <f>SUM('[1]Raster'!T6:T38)</f>
        <v>104</v>
      </c>
      <c r="F5" s="145">
        <f>SUM('[1]Raster'!S6:S38)</f>
        <v>34</v>
      </c>
      <c r="G5" s="147">
        <f aca="true" t="shared" si="1" ref="G5:G30">IF(C5&lt;&gt;0,E5/D5,"")</f>
        <v>0.9629629629629629</v>
      </c>
      <c r="H5" s="145">
        <v>141</v>
      </c>
      <c r="I5" s="145">
        <v>2</v>
      </c>
    </row>
    <row r="6" spans="1:9" ht="15.75">
      <c r="A6" s="143">
        <v>2</v>
      </c>
      <c r="B6" s="148" t="s">
        <v>20</v>
      </c>
      <c r="C6" s="145">
        <f>COUNT('[1]Raster'!C15:BN15)/2</f>
        <v>27</v>
      </c>
      <c r="D6" s="146">
        <f t="shared" si="0"/>
        <v>108</v>
      </c>
      <c r="E6" s="145">
        <f>SUM('[1]Raster'!V39)</f>
        <v>103</v>
      </c>
      <c r="F6" s="145">
        <f>SUM('[1]Raster'!U39)</f>
        <v>24</v>
      </c>
      <c r="G6" s="147">
        <f t="shared" si="1"/>
        <v>0.9537037037037037</v>
      </c>
      <c r="H6" s="145">
        <v>124</v>
      </c>
      <c r="I6" s="145">
        <v>1</v>
      </c>
    </row>
    <row r="7" spans="1:9" ht="15.75">
      <c r="A7" s="143">
        <v>3</v>
      </c>
      <c r="B7" s="148" t="s">
        <v>18</v>
      </c>
      <c r="C7" s="145">
        <f>COUNT('[1]Raster'!C34:BN34)/2</f>
        <v>27</v>
      </c>
      <c r="D7" s="146">
        <f t="shared" si="0"/>
        <v>108</v>
      </c>
      <c r="E7" s="145">
        <f>SUM('[1]Raster'!BH39)</f>
        <v>102</v>
      </c>
      <c r="F7" s="145">
        <f>SUM('[1]Raster'!BG39)</f>
        <v>32</v>
      </c>
      <c r="G7" s="147">
        <f t="shared" si="1"/>
        <v>0.9444444444444444</v>
      </c>
      <c r="H7" s="149">
        <v>170</v>
      </c>
      <c r="I7" s="149">
        <v>9</v>
      </c>
    </row>
    <row r="8" spans="1:9" ht="15.75">
      <c r="A8" s="150">
        <v>4</v>
      </c>
      <c r="B8" s="151" t="s">
        <v>19</v>
      </c>
      <c r="C8" s="152">
        <f>COUNT('[1]Raster'!C26:BN26)/2</f>
        <v>27</v>
      </c>
      <c r="D8" s="153">
        <f>C8*4</f>
        <v>108</v>
      </c>
      <c r="E8" s="152">
        <f>SUM('[1]Raster'!AR39)</f>
        <v>96</v>
      </c>
      <c r="F8" s="152">
        <f>SUM('[1]Raster'!AQ39)</f>
        <v>34</v>
      </c>
      <c r="G8" s="154">
        <f>IF(C8&lt;&gt;0,E8/D8,"")</f>
        <v>0.8888888888888888</v>
      </c>
      <c r="H8" s="152">
        <v>164</v>
      </c>
      <c r="I8" s="152"/>
    </row>
    <row r="9" spans="1:9" ht="15.75">
      <c r="A9" s="150">
        <v>5</v>
      </c>
      <c r="B9" s="151" t="s">
        <v>57</v>
      </c>
      <c r="C9" s="152">
        <f>COUNT('[1]Raster'!C36:BN36)/2</f>
        <v>27</v>
      </c>
      <c r="D9" s="153">
        <f t="shared" si="0"/>
        <v>108</v>
      </c>
      <c r="E9" s="152">
        <f>SUM('[1]Raster'!BL39)</f>
        <v>92</v>
      </c>
      <c r="F9" s="152">
        <f>SUM('[1]Raster'!BK39)</f>
        <v>39</v>
      </c>
      <c r="G9" s="154">
        <f t="shared" si="1"/>
        <v>0.8518518518518519</v>
      </c>
      <c r="H9" s="152">
        <v>100</v>
      </c>
      <c r="I9" s="152">
        <v>2</v>
      </c>
    </row>
    <row r="10" spans="1:9" ht="15.75">
      <c r="A10" s="150">
        <v>6</v>
      </c>
      <c r="B10" s="151" t="s">
        <v>22</v>
      </c>
      <c r="C10" s="152">
        <f>COUNT('[1]Raster'!C28:BN28)/2</f>
        <v>27</v>
      </c>
      <c r="D10" s="153">
        <f>C10*4</f>
        <v>108</v>
      </c>
      <c r="E10" s="152">
        <f>SUM('[1]Raster'!AV39)</f>
        <v>91</v>
      </c>
      <c r="F10" s="152">
        <f>SUM('[1]Raster'!AU39)</f>
        <v>40</v>
      </c>
      <c r="G10" s="154">
        <f>IF(C10&lt;&gt;0,E10/D10,"")</f>
        <v>0.8425925925925926</v>
      </c>
      <c r="H10" s="152">
        <v>80</v>
      </c>
      <c r="I10" s="152">
        <v>1</v>
      </c>
    </row>
    <row r="11" spans="1:9" ht="15.75">
      <c r="A11" s="150">
        <v>7</v>
      </c>
      <c r="B11" s="151" t="s">
        <v>58</v>
      </c>
      <c r="C11" s="152">
        <f>COUNT('[1]Raster'!C17:BN17)/2</f>
        <v>27</v>
      </c>
      <c r="D11" s="153">
        <f>C11*4</f>
        <v>108</v>
      </c>
      <c r="E11" s="152">
        <f>SUM('[1]Raster'!Z39)</f>
        <v>85</v>
      </c>
      <c r="F11" s="152">
        <f>SUM('[1]Raster'!Y39)</f>
        <v>53</v>
      </c>
      <c r="G11" s="154">
        <f>IF(C11&lt;&gt;0,E11/D11,"")</f>
        <v>0.7870370370370371</v>
      </c>
      <c r="H11" s="152">
        <v>120</v>
      </c>
      <c r="I11" s="152">
        <v>3</v>
      </c>
    </row>
    <row r="12" spans="1:9" ht="15.75">
      <c r="A12" s="150">
        <v>8</v>
      </c>
      <c r="B12" s="155" t="s">
        <v>59</v>
      </c>
      <c r="C12" s="152">
        <f>COUNT('[1]Raster'!C16:BN16)/2</f>
        <v>27</v>
      </c>
      <c r="D12" s="153">
        <f t="shared" si="0"/>
        <v>108</v>
      </c>
      <c r="E12" s="152">
        <f>SUM('[1]Raster'!X39)</f>
        <v>82</v>
      </c>
      <c r="F12" s="152">
        <f>SUM('[1]Raster'!W39)</f>
        <v>60</v>
      </c>
      <c r="G12" s="154">
        <f t="shared" si="1"/>
        <v>0.7593</v>
      </c>
      <c r="H12" s="152">
        <v>142</v>
      </c>
      <c r="I12" s="152">
        <v>2</v>
      </c>
    </row>
    <row r="13" spans="1:9" ht="15.75">
      <c r="A13" s="150">
        <v>9</v>
      </c>
      <c r="B13" s="155" t="s">
        <v>60</v>
      </c>
      <c r="C13" s="152">
        <f>COUNT('[1]Raster'!C7:BN7)/2</f>
        <v>27</v>
      </c>
      <c r="D13" s="153">
        <f t="shared" si="0"/>
        <v>108</v>
      </c>
      <c r="E13" s="152">
        <f>SUM('[1]Raster'!F39)</f>
        <v>80</v>
      </c>
      <c r="F13" s="152">
        <f>SUM('[1]Raster'!E39)</f>
        <v>64</v>
      </c>
      <c r="G13" s="154">
        <f t="shared" si="1"/>
        <v>0.7407407407407407</v>
      </c>
      <c r="H13" s="152">
        <v>80</v>
      </c>
      <c r="I13" s="152"/>
    </row>
    <row r="14" spans="1:9" ht="15.75">
      <c r="A14" s="150">
        <v>10</v>
      </c>
      <c r="B14" s="151" t="s">
        <v>61</v>
      </c>
      <c r="C14" s="152">
        <f>COUNT('[1]Raster'!C33:BN33)/2</f>
        <v>27</v>
      </c>
      <c r="D14" s="153">
        <f>C14*4</f>
        <v>108</v>
      </c>
      <c r="E14" s="152">
        <f>SUM('[1]Raster'!BF39)</f>
        <v>80</v>
      </c>
      <c r="F14" s="152">
        <f>SUM('[1]Raster'!BE39)</f>
        <v>64</v>
      </c>
      <c r="G14" s="154">
        <f>IF(C14&lt;&gt;0,E14/D14,"")</f>
        <v>0.7407407407407407</v>
      </c>
      <c r="H14" s="152">
        <v>117</v>
      </c>
      <c r="I14" s="152">
        <v>1</v>
      </c>
    </row>
    <row r="15" spans="1:9" ht="15.75">
      <c r="A15" s="150">
        <v>11</v>
      </c>
      <c r="B15" s="151" t="s">
        <v>32</v>
      </c>
      <c r="C15" s="152">
        <f>COUNT('[1]Raster'!C27:BN27)/2</f>
        <v>27</v>
      </c>
      <c r="D15" s="153">
        <f>C15*4</f>
        <v>108</v>
      </c>
      <c r="E15" s="152">
        <f>SUM('[1]Raster'!AT39)</f>
        <v>79</v>
      </c>
      <c r="F15" s="152">
        <f>SUM('[1]Raster'!AS39)</f>
        <v>55</v>
      </c>
      <c r="G15" s="154">
        <f>IF(C15&lt;&gt;0,E15/D15,"")</f>
        <v>0.7314814814814815</v>
      </c>
      <c r="H15" s="152">
        <v>85</v>
      </c>
      <c r="I15" s="152">
        <v>2</v>
      </c>
    </row>
    <row r="16" spans="1:9" ht="15.75">
      <c r="A16" s="150">
        <v>12</v>
      </c>
      <c r="B16" s="151" t="s">
        <v>62</v>
      </c>
      <c r="C16" s="152">
        <f>COUNT('[1]Raster'!C10:BN10)/2</f>
        <v>27</v>
      </c>
      <c r="D16" s="153">
        <f t="shared" si="0"/>
        <v>108</v>
      </c>
      <c r="E16" s="152">
        <f>SUM('[1]Raster'!L39)</f>
        <v>77</v>
      </c>
      <c r="F16" s="152">
        <f>SUM('[1]Raster'!K39)</f>
        <v>65</v>
      </c>
      <c r="G16" s="154">
        <f t="shared" si="1"/>
        <v>0.7129629629629629</v>
      </c>
      <c r="H16" s="152">
        <v>89</v>
      </c>
      <c r="I16" s="152">
        <v>1</v>
      </c>
    </row>
    <row r="17" spans="1:9" ht="15.75">
      <c r="A17" s="150">
        <v>13</v>
      </c>
      <c r="B17" s="151" t="s">
        <v>63</v>
      </c>
      <c r="C17" s="152">
        <f>COUNT('[1]Raster'!C11:BN11)/2</f>
        <v>27</v>
      </c>
      <c r="D17" s="153">
        <f t="shared" si="0"/>
        <v>108</v>
      </c>
      <c r="E17" s="152">
        <f>SUM('[1]Raster'!N39)</f>
        <v>77</v>
      </c>
      <c r="F17" s="152">
        <f>SUM('[1]Raster'!M39)</f>
        <v>67</v>
      </c>
      <c r="G17" s="154">
        <f t="shared" si="1"/>
        <v>0.7129629629629629</v>
      </c>
      <c r="H17" s="152">
        <v>96</v>
      </c>
      <c r="I17" s="152">
        <v>1</v>
      </c>
    </row>
    <row r="18" spans="1:9" ht="15.75">
      <c r="A18" s="150">
        <v>14</v>
      </c>
      <c r="B18" s="151" t="s">
        <v>6</v>
      </c>
      <c r="C18" s="152">
        <f>COUNT('[1]Raster'!C31:BN31)/2</f>
        <v>27</v>
      </c>
      <c r="D18" s="153">
        <f t="shared" si="0"/>
        <v>108</v>
      </c>
      <c r="E18" s="152">
        <f>SUM('[1]Raster'!BB39)</f>
        <v>75</v>
      </c>
      <c r="F18" s="152">
        <f>SUM('[1]Raster'!BA39)</f>
        <v>53</v>
      </c>
      <c r="G18" s="154">
        <f t="shared" si="1"/>
        <v>0.6944444444444444</v>
      </c>
      <c r="H18" s="152">
        <v>143</v>
      </c>
      <c r="I18" s="152">
        <v>2</v>
      </c>
    </row>
    <row r="19" spans="1:9" ht="15.75">
      <c r="A19" s="150">
        <v>15</v>
      </c>
      <c r="B19" s="151" t="s">
        <v>64</v>
      </c>
      <c r="C19" s="152">
        <f>COUNT('[1]Raster'!C13:BN13)/2</f>
        <v>27</v>
      </c>
      <c r="D19" s="153">
        <f t="shared" si="0"/>
        <v>108</v>
      </c>
      <c r="E19" s="152">
        <f>SUM('[1]Raster'!R39)</f>
        <v>73</v>
      </c>
      <c r="F19" s="152">
        <f>SUM('[1]Raster'!Q39)</f>
        <v>76</v>
      </c>
      <c r="G19" s="154">
        <f t="shared" si="1"/>
        <v>0.6759259259259259</v>
      </c>
      <c r="H19" s="152">
        <v>105</v>
      </c>
      <c r="I19" s="152">
        <v>1</v>
      </c>
    </row>
    <row r="20" spans="1:9" ht="15.75">
      <c r="A20" s="150">
        <v>16</v>
      </c>
      <c r="B20" s="151" t="s">
        <v>65</v>
      </c>
      <c r="C20" s="152">
        <f>COUNT('[1]Raster'!C6:BN6)/2</f>
        <v>27</v>
      </c>
      <c r="D20" s="153">
        <f>C20*4</f>
        <v>108</v>
      </c>
      <c r="E20" s="152">
        <f>SUM('[1]Raster'!D39)</f>
        <v>70</v>
      </c>
      <c r="F20" s="152">
        <f>SUM('[1]Raster'!C39)</f>
        <v>70</v>
      </c>
      <c r="G20" s="154">
        <f>IF(C20&lt;&gt;0,E20/D20,"")</f>
        <v>0.6481481481481481</v>
      </c>
      <c r="H20" s="152">
        <v>78</v>
      </c>
      <c r="I20" s="152"/>
    </row>
    <row r="21" spans="1:9" ht="15.75">
      <c r="A21" s="150">
        <v>17</v>
      </c>
      <c r="B21" s="151" t="s">
        <v>66</v>
      </c>
      <c r="C21" s="152">
        <f>COUNT('[1]Raster'!C9:BN9)/2</f>
        <v>27</v>
      </c>
      <c r="D21" s="153">
        <f t="shared" si="0"/>
        <v>108</v>
      </c>
      <c r="E21" s="152">
        <f>SUM('[1]Raster'!J39)</f>
        <v>67</v>
      </c>
      <c r="F21" s="153">
        <f>SUM('[1]Raster'!I39)</f>
        <v>82</v>
      </c>
      <c r="G21" s="154">
        <f t="shared" si="1"/>
        <v>0.6203703703703703</v>
      </c>
      <c r="H21" s="152">
        <v>90</v>
      </c>
      <c r="I21" s="152">
        <v>2</v>
      </c>
    </row>
    <row r="22" spans="1:9" ht="15.75">
      <c r="A22" s="150">
        <v>18</v>
      </c>
      <c r="B22" s="155" t="s">
        <v>67</v>
      </c>
      <c r="C22" s="152">
        <f>COUNT('[1]Raster'!C37:BN37)/2</f>
        <v>27</v>
      </c>
      <c r="D22" s="153">
        <f t="shared" si="0"/>
        <v>108</v>
      </c>
      <c r="E22" s="152">
        <f>SUM('[1]Raster'!BN39)</f>
        <v>63</v>
      </c>
      <c r="F22" s="152">
        <f>SUM('[1]Raster'!BM39)</f>
        <v>80</v>
      </c>
      <c r="G22" s="154">
        <f t="shared" si="1"/>
        <v>0.5833333333333334</v>
      </c>
      <c r="H22" s="152">
        <v>69</v>
      </c>
      <c r="I22" s="152"/>
    </row>
    <row r="23" spans="1:9" ht="15.75">
      <c r="A23" s="150">
        <v>19</v>
      </c>
      <c r="B23" s="151" t="s">
        <v>68</v>
      </c>
      <c r="C23" s="152">
        <f>COUNT('[1]Raster'!C22:BN22)/2</f>
        <v>27</v>
      </c>
      <c r="D23" s="153">
        <f t="shared" si="0"/>
        <v>108</v>
      </c>
      <c r="E23" s="152">
        <f>SUM('[1]Raster'!AJ39)</f>
        <v>61</v>
      </c>
      <c r="F23" s="152">
        <f>SUM('[1]Raster'!AI39)</f>
        <v>98</v>
      </c>
      <c r="G23" s="154">
        <f t="shared" si="1"/>
        <v>0.5648148148148148</v>
      </c>
      <c r="H23" s="152">
        <v>82</v>
      </c>
      <c r="I23" s="152">
        <v>1</v>
      </c>
    </row>
    <row r="24" spans="1:9" ht="15.75">
      <c r="A24" s="150">
        <v>20</v>
      </c>
      <c r="B24" s="155" t="s">
        <v>69</v>
      </c>
      <c r="C24" s="152">
        <f>COUNT('[1]Raster'!C30:BN30)/2</f>
        <v>27</v>
      </c>
      <c r="D24" s="153">
        <f t="shared" si="0"/>
        <v>108</v>
      </c>
      <c r="E24" s="152">
        <f>SUM('[1]Raster'!AZ39)</f>
        <v>58</v>
      </c>
      <c r="F24" s="152">
        <f>SUM('[1]Raster'!AY39)</f>
        <v>79</v>
      </c>
      <c r="G24" s="154">
        <f t="shared" si="1"/>
        <v>0.5370370370370371</v>
      </c>
      <c r="H24" s="152">
        <v>114</v>
      </c>
      <c r="I24" s="152"/>
    </row>
    <row r="25" spans="1:9" ht="15.75">
      <c r="A25" s="150">
        <v>21</v>
      </c>
      <c r="B25" s="151" t="s">
        <v>70</v>
      </c>
      <c r="C25" s="152">
        <f>COUNT('[1]Raster'!C20:BN20)/2</f>
        <v>27</v>
      </c>
      <c r="D25" s="153">
        <f t="shared" si="0"/>
        <v>108</v>
      </c>
      <c r="E25" s="152">
        <f>SUM('[1]Raster'!AF39)</f>
        <v>57</v>
      </c>
      <c r="F25" s="152">
        <f>SUM('[1]Raster'!AE39)</f>
        <v>81</v>
      </c>
      <c r="G25" s="154">
        <f t="shared" si="1"/>
        <v>0.5277777777777778</v>
      </c>
      <c r="H25" s="152">
        <v>70</v>
      </c>
      <c r="I25" s="152"/>
    </row>
    <row r="26" spans="1:9" ht="15.75">
      <c r="A26" s="150">
        <v>22</v>
      </c>
      <c r="B26" s="151" t="s">
        <v>71</v>
      </c>
      <c r="C26" s="152">
        <f>COUNT('[1]Raster'!C25:BN25)/2</f>
        <v>27</v>
      </c>
      <c r="D26" s="153">
        <f t="shared" si="0"/>
        <v>108</v>
      </c>
      <c r="E26" s="152">
        <f>SUM('[1]Raster'!AP39)</f>
        <v>55</v>
      </c>
      <c r="F26" s="152">
        <f>SUM('[1]Raster'!AO39)</f>
        <v>84</v>
      </c>
      <c r="G26" s="154">
        <f t="shared" si="1"/>
        <v>0.5092592592592593</v>
      </c>
      <c r="H26" s="152">
        <v>138</v>
      </c>
      <c r="I26" s="152">
        <v>1</v>
      </c>
    </row>
    <row r="27" spans="1:9" ht="15.75">
      <c r="A27" s="150">
        <v>23</v>
      </c>
      <c r="B27" s="151" t="s">
        <v>72</v>
      </c>
      <c r="C27" s="152">
        <f>COUNT('[1]Raster'!C12:BN12)/2</f>
        <v>27</v>
      </c>
      <c r="D27" s="153">
        <f t="shared" si="0"/>
        <v>108</v>
      </c>
      <c r="E27" s="152">
        <f>SUM('[1]Raster'!P39)</f>
        <v>46</v>
      </c>
      <c r="F27" s="152">
        <f>SUM('[1]Raster'!O39)</f>
        <v>91</v>
      </c>
      <c r="G27" s="154">
        <f t="shared" si="1"/>
        <v>0.42592592592592593</v>
      </c>
      <c r="H27" s="153">
        <v>91</v>
      </c>
      <c r="I27" s="153">
        <v>1</v>
      </c>
    </row>
    <row r="28" spans="1:9" ht="15.75">
      <c r="A28" s="150">
        <v>24</v>
      </c>
      <c r="B28" s="151" t="s">
        <v>73</v>
      </c>
      <c r="C28" s="152">
        <f>COUNT('[1]Raster'!C18:BN18)/2</f>
        <v>27</v>
      </c>
      <c r="D28" s="153">
        <f t="shared" si="0"/>
        <v>108</v>
      </c>
      <c r="E28" s="152">
        <f>SUM('[1]Raster'!AB39)</f>
        <v>38</v>
      </c>
      <c r="F28" s="152">
        <f>SUM('[1]Raster'!AA39)</f>
        <v>93</v>
      </c>
      <c r="G28" s="154">
        <f t="shared" si="1"/>
        <v>0.35185185185185186</v>
      </c>
      <c r="H28" s="152">
        <v>75</v>
      </c>
      <c r="I28" s="152"/>
    </row>
    <row r="29" spans="1:9" ht="15.75">
      <c r="A29" s="150">
        <v>25</v>
      </c>
      <c r="B29" s="151" t="s">
        <v>74</v>
      </c>
      <c r="C29" s="152">
        <f>COUNT('[1]Raster'!C21:BN21)/2</f>
        <v>27</v>
      </c>
      <c r="D29" s="153">
        <f t="shared" si="0"/>
        <v>108</v>
      </c>
      <c r="E29" s="152">
        <f>SUM('[1]Raster'!AH39)</f>
        <v>36</v>
      </c>
      <c r="F29" s="152">
        <f>SUM('[1]Raster'!AG39)</f>
        <v>100</v>
      </c>
      <c r="G29" s="154">
        <f t="shared" si="1"/>
        <v>0.3333333333333333</v>
      </c>
      <c r="H29" s="152">
        <v>40</v>
      </c>
      <c r="I29" s="152"/>
    </row>
    <row r="30" spans="1:9" ht="15.75">
      <c r="A30" s="150">
        <v>26</v>
      </c>
      <c r="B30" s="151" t="s">
        <v>75</v>
      </c>
      <c r="C30" s="152">
        <f>COUNT('[1]Raster'!C24:BN24)/2</f>
        <v>27</v>
      </c>
      <c r="D30" s="153">
        <f t="shared" si="0"/>
        <v>108</v>
      </c>
      <c r="E30" s="152">
        <f>SUM('[1]Raster'!AN39)</f>
        <v>29</v>
      </c>
      <c r="F30" s="152">
        <f>SUM('[1]Raster'!AM39)</f>
        <v>99</v>
      </c>
      <c r="G30" s="154">
        <f t="shared" si="1"/>
        <v>0.26851851851851855</v>
      </c>
      <c r="H30" s="152">
        <v>94</v>
      </c>
      <c r="I30" s="152"/>
    </row>
    <row r="31" spans="1:9" ht="15.75">
      <c r="A31" s="150">
        <v>27</v>
      </c>
      <c r="B31" s="151" t="s">
        <v>76</v>
      </c>
      <c r="C31" s="152">
        <f>COUNT('[1]Raster'!C23:BN23)/2</f>
        <v>27</v>
      </c>
      <c r="D31" s="153">
        <f>C31*4</f>
        <v>108</v>
      </c>
      <c r="E31" s="152">
        <f>SUM('[1]Raster'!AL39)</f>
        <v>24</v>
      </c>
      <c r="F31" s="152">
        <f>SUM('[1]Raster'!AK39)</f>
        <v>104</v>
      </c>
      <c r="G31" s="154">
        <f>IF(C31&lt;&gt;0,E31/D31,"")</f>
        <v>0.2222222222222222</v>
      </c>
      <c r="H31" s="152">
        <v>98</v>
      </c>
      <c r="I31" s="152"/>
    </row>
    <row r="32" spans="1:9" ht="15.75">
      <c r="A32" s="150">
        <v>28</v>
      </c>
      <c r="B32" s="155" t="s">
        <v>77</v>
      </c>
      <c r="C32" s="152">
        <f>COUNT('[1]Raster'!C19:BN19)/2</f>
        <v>27</v>
      </c>
      <c r="D32" s="153">
        <f>C32*4</f>
        <v>108</v>
      </c>
      <c r="E32" s="152">
        <f>SUM('[1]Raster'!AD39)</f>
        <v>23</v>
      </c>
      <c r="F32" s="152">
        <f>SUM('[1]Raster'!AC39)</f>
        <v>102</v>
      </c>
      <c r="G32" s="154">
        <f>IF(C32&lt;&gt;0,E32/D32,"")</f>
        <v>0.21296296296296297</v>
      </c>
      <c r="H32" s="152">
        <v>32</v>
      </c>
      <c r="I32" s="152"/>
    </row>
    <row r="33" spans="1:9" ht="15.75">
      <c r="A33" s="150"/>
      <c r="B33" s="156"/>
      <c r="C33" s="156"/>
      <c r="D33" s="156"/>
      <c r="E33" s="156"/>
      <c r="F33" s="156"/>
      <c r="G33" s="156"/>
      <c r="H33" s="156"/>
      <c r="I33" s="156"/>
    </row>
    <row r="34" spans="1:9" ht="12.75">
      <c r="A34" s="157" t="s">
        <v>78</v>
      </c>
      <c r="B34" s="157"/>
      <c r="C34" s="157"/>
      <c r="D34" s="157"/>
      <c r="E34" s="157"/>
      <c r="F34" s="158" t="s">
        <v>79</v>
      </c>
      <c r="G34" s="158"/>
      <c r="H34" s="158"/>
      <c r="I34" s="158"/>
    </row>
    <row r="38" spans="2:6" ht="13.5">
      <c r="B38" s="159"/>
      <c r="C38" s="160"/>
      <c r="F38" s="161"/>
    </row>
  </sheetData>
  <sheetProtection password="C616" sheet="1" objects="1" scenarios="1"/>
  <mergeCells count="5">
    <mergeCell ref="A1:I1"/>
    <mergeCell ref="A2:I2"/>
    <mergeCell ref="E3:F3"/>
    <mergeCell ref="A34:E34"/>
    <mergeCell ref="F34:I3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Romkes</dc:creator>
  <cp:keywords/>
  <dc:description/>
  <cp:lastModifiedBy>Gerwin Vlot</cp:lastModifiedBy>
  <cp:lastPrinted>2006-09-09T11:50:46Z</cp:lastPrinted>
  <dcterms:created xsi:type="dcterms:W3CDTF">2001-01-13T13:50:23Z</dcterms:created>
  <dcterms:modified xsi:type="dcterms:W3CDTF">2006-11-21T14:45:04Z</dcterms:modified>
  <cp:category/>
  <cp:version/>
  <cp:contentType/>
  <cp:contentStatus/>
</cp:coreProperties>
</file>